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城建项目计划表" sheetId="1" r:id="rId1"/>
    <sheet name="城建项目谋划表" sheetId="2" r:id="rId2"/>
  </sheets>
  <calcPr calcId="144525"/>
</workbook>
</file>

<file path=xl/sharedStrings.xml><?xml version="1.0" encoding="utf-8"?>
<sst xmlns="http://schemas.openxmlformats.org/spreadsheetml/2006/main" count="538" uniqueCount="233">
  <si>
    <t xml:space="preserve">    附表 </t>
  </si>
  <si>
    <t>下陆区2021年城建基础设施项目建设计划表</t>
  </si>
  <si>
    <t>序号</t>
  </si>
  <si>
    <t>项目名称</t>
  </si>
  <si>
    <t>责任单位</t>
  </si>
  <si>
    <t>建设性质</t>
  </si>
  <si>
    <t>主要建设内容及规模</t>
  </si>
  <si>
    <t>总投资
（万元）</t>
  </si>
  <si>
    <t>项目资金来源</t>
  </si>
  <si>
    <t>项目建设阶段（谋划阶段；项目立项阶段；施工图设计阶段）</t>
  </si>
  <si>
    <t>项目拟开工时间</t>
  </si>
  <si>
    <t>项目拟完工时间</t>
  </si>
  <si>
    <t>备注</t>
  </si>
  <si>
    <t>四大类十一个子项62个项目</t>
  </si>
  <si>
    <t>一</t>
  </si>
  <si>
    <t>路网建设项目</t>
  </si>
  <si>
    <t>（一）</t>
  </si>
  <si>
    <t>断头路建设（5个项目）</t>
  </si>
  <si>
    <t>苏州路延伸</t>
  </si>
  <si>
    <t>众邦公司</t>
  </si>
  <si>
    <t>新建</t>
  </si>
  <si>
    <t>规划道路全长2.97千米，路幅总宽40米，断面形式为：2×11.5m车行道+4m中央绿化带+2×6.5m人行和非机动车混行道。主要建设内容包括道路、排水、人行道和绿化等(含征地)。</t>
  </si>
  <si>
    <t>施工阶段</t>
  </si>
  <si>
    <t>广州路西延</t>
  </si>
  <si>
    <t>城发集团</t>
  </si>
  <si>
    <t>东起磁湖路，西接发展大道，全长2.75公里，路幅宽度40米，双向六车道。主要包括：道路、管网排水、人行道、绿化和亮化等工程建设。</t>
  </si>
  <si>
    <t>谋划阶段</t>
  </si>
  <si>
    <t>铜鑫路延伸</t>
  </si>
  <si>
    <t>区建设局</t>
  </si>
  <si>
    <t>续建</t>
  </si>
  <si>
    <t>1、铜鑫路杆线迁移；
2、铜鑫路铁路口平交建设。</t>
  </si>
  <si>
    <t>政府投资</t>
  </si>
  <si>
    <t>铜鑫路道路建设：规划道路全长1.05千米，路幅总宽25米，（规划道路形式为14m车行道+2×5.5m人行和非机动车混行道），为城区规划次干道。主要建设内容包括道路、排水、人行道和绿化等相关配套设施建设等。</t>
  </si>
  <si>
    <t>PPP融资</t>
  </si>
  <si>
    <t>施工准备</t>
  </si>
  <si>
    <t>板城路延伸</t>
  </si>
  <si>
    <t>长约400米，宽约15米，主要建设内容包括道路、排水、人行道和绿化等。</t>
  </si>
  <si>
    <t>施工图设计</t>
  </si>
  <si>
    <t>2021年</t>
  </si>
  <si>
    <t>白马路延伸</t>
  </si>
  <si>
    <t>长约300米，宽约15米，主要建设内容包括道路、排水、人行道和绿化等。</t>
  </si>
  <si>
    <t>规划报批</t>
  </si>
  <si>
    <t>（二）</t>
  </si>
  <si>
    <t>循环路网建设（6个项目）</t>
  </si>
  <si>
    <t>光大三号路建设工程</t>
  </si>
  <si>
    <t>工业园区</t>
  </si>
  <si>
    <t>全长1000米，宽20米，主要建设内容包括道路、排水、人行道等。</t>
  </si>
  <si>
    <t>融资</t>
  </si>
  <si>
    <t>施工图设计阶段</t>
  </si>
  <si>
    <t>广州路万达地块东侧及南侧道路</t>
  </si>
  <si>
    <t>东侧道路全长396.8m，南侧道路全长743.4m，主要建设内容包括道路工程、交通工程、排水工程、照明工程、电力工程、电信工程、绿化工程等。</t>
  </si>
  <si>
    <t>发展大道万达地块北侧区间路</t>
  </si>
  <si>
    <t>道路全长约220米，宽15米，建设内容为道路、排水、绿化等。</t>
  </si>
  <si>
    <t>长乐大道西延</t>
  </si>
  <si>
    <t>道路全长约450米，宽16米，建设内容为道路、排水、绿化等。</t>
  </si>
  <si>
    <t>光大四号路及内循环道路</t>
  </si>
  <si>
    <t>全长2000米，宽15米，建设内容为道路、排水、绿化等。</t>
  </si>
  <si>
    <t>中冶路及其延伸</t>
  </si>
  <si>
    <t>全长800米，宽21米，建设内容为道路、排水、绿化等。</t>
  </si>
  <si>
    <t>（三）</t>
  </si>
  <si>
    <t>对外联通重要交通节点建设（3个项目）</t>
  </si>
  <si>
    <t>大广高速黄石互通</t>
  </si>
  <si>
    <t>市交投集团</t>
  </si>
  <si>
    <t>项目起于下陆区检察院，接发展大道与伍家洪大道交叉口，往北上跨大广高速公路。互通选址为大广高速路花湖枢纽互通与东方山隧道之间（鄂州市鄂城区汀祖镇刘畈村上畈），近期采用单喇叭，远期采用双喇叭与“光谷东”通道连接。改建大广高速公路2.04km，新建匝道7.4km，连接线0.88公里，新建收费站1处，桥梁764m/5座。</t>
  </si>
  <si>
    <t>2022年</t>
  </si>
  <si>
    <t>发展大道立交</t>
  </si>
  <si>
    <t>将团城山互通大广连接线设置高架上跨发展大道，立交规划方案，连接线高架桥采用双向六车道的城市主干道，设计速度60km/h；匝道设计速度40km/h。主要工程量：大广连接线1.5km，匝道1.4km，新建桥梁2000m/3座。</t>
  </si>
  <si>
    <t>大广高速黄石西大门改造项目</t>
  </si>
  <si>
    <t>改建</t>
  </si>
  <si>
    <t>对大广高速黄石西收费站进行扩建，建设服务区。</t>
  </si>
  <si>
    <t>交投集团</t>
  </si>
  <si>
    <t>二</t>
  </si>
  <si>
    <t>提升形象项目</t>
  </si>
  <si>
    <t>背街小巷建设（1个项目）</t>
  </si>
  <si>
    <t>下陆区背街小巷道路建设及刷黑改造工程</t>
  </si>
  <si>
    <t>怡园路、石岭头路等17条背街小巷道路建设及刷黑改造。</t>
  </si>
  <si>
    <t>道路提档升级工程
（5个项目）</t>
  </si>
  <si>
    <t>1</t>
  </si>
  <si>
    <t>下陆区主次干道刷黑工程</t>
  </si>
  <si>
    <t>对安达路、北村一路、青鱼路、紫新路、铜花南北路等道路进行刷黑、提档升级改造。</t>
  </si>
  <si>
    <t>2</t>
  </si>
  <si>
    <t>下陆大道提档升级项目</t>
  </si>
  <si>
    <t>下陆大道行车道4改6工程，道路全长约2.8公里，宽25米，主要建设内容为管线下埋、绿化、路灯及人行道等改造。</t>
  </si>
  <si>
    <t>下陆大道提档升级附属工程:
1、改线迁移；2、铁路桥人行通道等。</t>
  </si>
  <si>
    <t>3</t>
  </si>
  <si>
    <t>栗山路改造升级</t>
  </si>
  <si>
    <t>东街办</t>
  </si>
  <si>
    <t>长约4900米，主要建设内容包括道路刷黑、绿化、排水等。</t>
  </si>
  <si>
    <t>项目立项
阶段</t>
  </si>
  <si>
    <t>4</t>
  </si>
  <si>
    <t>杭州路（下陆段）升级改造</t>
  </si>
  <si>
    <t>对杭州路（下陆区）全长6公里进行升级改造，主要改造内容包含停车港湾、路面、人行道、绿化、路灯等。</t>
  </si>
  <si>
    <t>市政府投资</t>
  </si>
  <si>
    <t>5</t>
  </si>
  <si>
    <t>桂林南路升级改造</t>
  </si>
  <si>
    <t>市住建局</t>
  </si>
  <si>
    <t>桂林南路道路、桥梁、给排水、电气工程、绿化景观以及综合管线、配套附属等建设。</t>
  </si>
  <si>
    <t>三</t>
  </si>
  <si>
    <t>改善民生项目</t>
  </si>
  <si>
    <t>生态环境治理工程
（6个项目）</t>
  </si>
  <si>
    <t>下陆区村改居社区污水管网建设项目</t>
  </si>
  <si>
    <t>彭家堑、下陆湾、赵罗湾、陈家湾等村改居社区污水管网建设，新建污水管网约10公里。</t>
  </si>
  <si>
    <t>新、老下陆片污水管网三期</t>
  </si>
  <si>
    <t>新建污水管网约15公里。</t>
  </si>
  <si>
    <t>团城山片污水管网三期</t>
  </si>
  <si>
    <t>新建污水管网约10公里。</t>
  </si>
  <si>
    <t>黑臭水体管护工程</t>
  </si>
  <si>
    <t>对新下陆西港、彭家堑港、新下陆东港等黑臭水体进行常态化清淤及水生植物管护等。</t>
  </si>
  <si>
    <t>政府投资+奖补</t>
  </si>
  <si>
    <t>开山塘口山体生态修复项目</t>
  </si>
  <si>
    <t>老街办
新街办
东街办</t>
  </si>
  <si>
    <t>对江洋、老鹳庙、江南建材、武铁采石场开山塘口进行生态修复治理。</t>
  </si>
  <si>
    <t>6</t>
  </si>
  <si>
    <t>工业园区污水管网改造工程</t>
  </si>
  <si>
    <t>对工业园区内污水管网及设施进行改造。</t>
  </si>
  <si>
    <t>老旧小区改造项目（18个）</t>
  </si>
  <si>
    <t>胜利纺机小区</t>
  </si>
  <si>
    <t>新街办</t>
  </si>
  <si>
    <t>道路、照明、绿化、供排水，智慧小区等。</t>
  </si>
  <si>
    <t>中央预算+地方财政</t>
  </si>
  <si>
    <t>2020年</t>
  </si>
  <si>
    <t>胜利下陆中学小区</t>
  </si>
  <si>
    <t>道路、照明、绿化、供排水。</t>
  </si>
  <si>
    <t>新星社区土地、农林、工商</t>
  </si>
  <si>
    <t>立面、道路、照明、绿化、供排水，智慧小区等。</t>
  </si>
  <si>
    <t>友谊社区捌角楼小区</t>
  </si>
  <si>
    <t>立面、道路、照明、绿化、供排水。</t>
  </si>
  <si>
    <t>大塘三村</t>
  </si>
  <si>
    <t>广宁园小区</t>
  </si>
  <si>
    <t>7</t>
  </si>
  <si>
    <t>铜花一、二期</t>
  </si>
  <si>
    <t>专项债券+中央预算+地方财政</t>
  </si>
  <si>
    <t>设计阶段</t>
  </si>
  <si>
    <t>8</t>
  </si>
  <si>
    <t>西花苑社区西村片</t>
  </si>
  <si>
    <t>9</t>
  </si>
  <si>
    <t>西花苑社区南村片</t>
  </si>
  <si>
    <t>10</t>
  </si>
  <si>
    <t>团结社区东方怡园二期</t>
  </si>
  <si>
    <t>11</t>
  </si>
  <si>
    <t>友谊社区182小区</t>
  </si>
  <si>
    <t>12</t>
  </si>
  <si>
    <t>康宁幸福家园小区</t>
  </si>
  <si>
    <t>13</t>
  </si>
  <si>
    <t>钢花巷小区</t>
  </si>
  <si>
    <t>14</t>
  </si>
  <si>
    <t>团城山片老旧小区改造项目</t>
  </si>
  <si>
    <t>团街办</t>
  </si>
  <si>
    <t>对小区基础设施综合改造。建设小区老幼设施、文化活动设施等居民服务场所及设施。</t>
  </si>
  <si>
    <t>中央预算资金+政府投资</t>
  </si>
  <si>
    <t>15</t>
  </si>
  <si>
    <t>青龙山老旧小区一期改造项目</t>
  </si>
  <si>
    <t>对青龙山社区老旧小区（黄棉、华新、电厂）进行道路刷黑改造；安全防护设施改造；供排水改造；照明与视频监控改造；公共空间改造；绿化改造；配套设施改造;立面整治改造。</t>
  </si>
  <si>
    <t>2019年</t>
  </si>
  <si>
    <t>16</t>
  </si>
  <si>
    <t>石榴园社区老旧小区改造</t>
  </si>
  <si>
    <t>涉及楼房46栋1756户居民，对石榴园小区、竹林苑小区进行改造，项目包括道路刷黑改造；安全防护设施改造；供排水改造；照明与视频监控改造；公共空间改造；绿化改造；配套设施改造;立面整治改造。</t>
  </si>
  <si>
    <t>17</t>
  </si>
  <si>
    <t>安达路片老旧小区综合改造项目</t>
  </si>
  <si>
    <t>丰竹园小区、香竹苑小区、樟树岭小区、箭楼下小区、占鲁家湾小区、付家庄小区、石化小区、石化大厦、和润景城，共涉及楼栋94栋3580户居民。</t>
  </si>
  <si>
    <t>18</t>
  </si>
  <si>
    <t>扬州路片老旧小区综合改造项目</t>
  </si>
  <si>
    <t>湖景花园、琥珀山庄2个小区进行改造，共涉及楼栋52栋2034户居民。</t>
  </si>
  <si>
    <t>城市更新项目（2个）</t>
  </si>
  <si>
    <t>磁湖西岸综合开发项目</t>
  </si>
  <si>
    <t>打造黄石CBD地块，实施集办公、商业、文化、旅游一体化的城市综合体开发。</t>
  </si>
  <si>
    <t>2023年</t>
  </si>
  <si>
    <t>下陆区城市更新文创产业园</t>
  </si>
  <si>
    <t>选址范围：东至发展大道旁下陆中学,西至区法院旁铁路，南至长乐大道，北至下陆大道旁铁路。一期建设为6个地块，主要沿下陆大道和发展大道，包括纺机厂区及鼎济大酒店地块，总面积约500亩，可出让面积约为400亩，将依托下陆大道、发展大道进行首期的城市更新，并形成产业集聚、人口集聚、品牌集聚。二期建设为7个地块，主要为纺机片南部居民区，土地面积约700亩，可出让面积约为400亩，将围绕铜鑫路、发展大道建设现代化生态宜居区，并引进品牌教育和高端康养中心。</t>
  </si>
  <si>
    <t>江河集团</t>
  </si>
  <si>
    <t>（四）</t>
  </si>
  <si>
    <t>地质整险项目（3个）</t>
  </si>
  <si>
    <t xml:space="preserve">下陆区发展大道铁铺段、伍家洪大道旁边坡应急治理项目 </t>
  </si>
  <si>
    <t>削坡、土方外运、新建挡墙、绿化种植等。</t>
  </si>
  <si>
    <t>下陆区青龙山社区占鲁湾后山滑坡防治工程</t>
  </si>
  <si>
    <t>下陆区箭楼下社区香铺堂采空塌陷区搬迁避让项目</t>
  </si>
  <si>
    <t>箭楼下社区香铺堂采空塌陷区居民整体搬迁避让。</t>
  </si>
  <si>
    <t>四</t>
  </si>
  <si>
    <t>完善功能项目</t>
  </si>
  <si>
    <t>基础设施建设项目（10个）</t>
  </si>
  <si>
    <t>现代有轨电车主体及配套工程</t>
  </si>
  <si>
    <t>主要建设内容包含正线工程、管线迁改、大泉路南北向分离式上跨杭州路立交桥、磁湖路南北向分离式下穿苏州路立交桥、桂林南路南北向下穿苏州路的双向四车道跨线立交等项目建设。</t>
  </si>
  <si>
    <t>下陆区综合环境整治及市政道路维修项目</t>
  </si>
  <si>
    <t>人行道改造、背街小巷道路破损维修、井盖提升、沥青路面破损修复等。</t>
  </si>
  <si>
    <t>杭州西路武商段人行天桥</t>
  </si>
  <si>
    <t>在杭州西路武商段新建人行天桥，采用钢结构制作桥体及桥墩等。</t>
  </si>
  <si>
    <t>广州路人行天桥</t>
  </si>
  <si>
    <t>主桥总长98m，跨径为27.5m+40m+30.5m，主桥宽3.5m（不含装饰宽度），净宽3m，净高5m，桥梁于广州路南侧设置一个上下梯道，梯道总长24.5m，坡比为1:4，宽3.4m（不含装饰宽度）。</t>
  </si>
  <si>
    <t>施工准备阶段</t>
  </si>
  <si>
    <t>铜花路口人行天桥</t>
  </si>
  <si>
    <t>铜花路口新建人行天桥，采用钢结构制作桥体及桥墩等。</t>
  </si>
  <si>
    <t>老下陆小学段人行天桥</t>
  </si>
  <si>
    <t>老下陆小学新建人行天桥，采用钢结构制作桥体及桥墩等。</t>
  </si>
  <si>
    <t>停车场建设</t>
  </si>
  <si>
    <t>市城发集团</t>
  </si>
  <si>
    <t>在下陆区范围内新建平面及立体停车场2-3处，新增停车位1300余个，解决停车难问题。</t>
  </si>
  <si>
    <t>城发资金</t>
  </si>
  <si>
    <t>李家坊立交改造</t>
  </si>
  <si>
    <t>改造</t>
  </si>
  <si>
    <t>对现状李家坊立交进行改造，形成3层全互通枢纽立交，通过立交改造，实现沿湖路与桂林南路及广州路的快速对接，实现内环的快速化。</t>
  </si>
  <si>
    <t>东方大道铁路平交道口整修工程</t>
  </si>
  <si>
    <t>东方大道武铁采石场处平交道口安全隐患整改。</t>
  </si>
  <si>
    <t>城区路灯新装工程</t>
  </si>
  <si>
    <t>市路灯局</t>
  </si>
  <si>
    <t>全年完成路灯新装1300盏。</t>
  </si>
  <si>
    <t>公园及绿化节点建设（3个）</t>
  </si>
  <si>
    <t>青龙山公园</t>
  </si>
  <si>
    <t>进行地质灾害治理，登山健步道，配套景观设施，青少年主体乐园建设等。</t>
  </si>
  <si>
    <t>骆驼山公园</t>
  </si>
  <si>
    <t>登山步道，配套景观设施，运动场建设等。</t>
  </si>
  <si>
    <t>小游园及街心公园</t>
  </si>
  <si>
    <t>新建铜花北路、东方山南门等5公园建设，树阵广场、皇姑岭绿化广场10个等提档升级。</t>
  </si>
  <si>
    <t>下陆区2021年城建项目谋划表</t>
  </si>
  <si>
    <t>谋划内容</t>
  </si>
  <si>
    <t>策划投资情况（万元）</t>
  </si>
  <si>
    <t>前期研究
主要内容</t>
  </si>
  <si>
    <t>前期研究
责任单位</t>
  </si>
  <si>
    <t>前期研究
资金来源</t>
  </si>
  <si>
    <t>项目总投资</t>
  </si>
  <si>
    <t>项目前期
研究费用</t>
  </si>
  <si>
    <t>桂林北路西延贯通工程</t>
  </si>
  <si>
    <t>实施桂林北路至团城山客运枢纽道路贯通工程。</t>
  </si>
  <si>
    <t>完成方案设计</t>
  </si>
  <si>
    <t>市财政/平台公司</t>
  </si>
  <si>
    <t>北村一路延伸</t>
  </si>
  <si>
    <t>该规划延伸道路全长约685米，南起现在北村路，北至东方大道，预计总投资约0.78亿元，路幅宽度25米，主要建设内容包括道路、跨铁路桥、排水、人行道、照明和绿化等。</t>
  </si>
  <si>
    <t>区财政</t>
  </si>
  <si>
    <t>石明甲路</t>
  </si>
  <si>
    <t>本工程西起106国道，南接钟山大道，长度约3.85km，红线宽26m，设计为城市主干道，双向四车道，主要建设内容为：道路工程、交通工程、排水工程、管线工程、照明工程、绿化工程等。</t>
  </si>
  <si>
    <t>发展大道升级改造项目</t>
  </si>
  <si>
    <t>道路全长约6.8公里，主要建设内容为：道路工程、交通工程、排水工程、管线工程、照明工程、绿化工程等。</t>
  </si>
  <si>
    <t>东方大道升级改造项目</t>
  </si>
  <si>
    <t>道路全长约4.7公里，主要建设内容为：道路工程、交通工程、排水工程、管线工程、照明工程、绿化工程等。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</si>
</sst>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6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0"/>
      <name val="黑体"/>
      <charset val="134"/>
    </font>
    <font>
      <b/>
      <sz val="12"/>
      <color theme="1"/>
      <name val="楷体_GB2312"/>
      <charset val="134"/>
    </font>
    <font>
      <sz val="11"/>
      <color theme="1"/>
      <name val="仿宋_GB2312"/>
      <charset val="134"/>
    </font>
    <font>
      <sz val="11"/>
      <color rgb="FFFF0000"/>
      <name val="宋体"/>
      <charset val="134"/>
      <scheme val="minor"/>
    </font>
    <font>
      <b/>
      <sz val="12"/>
      <color indexed="8"/>
      <name val="宋体"/>
      <charset val="134"/>
    </font>
    <font>
      <b/>
      <sz val="22"/>
      <color indexed="8"/>
      <name val="方正小标宋简体"/>
      <charset val="134"/>
    </font>
    <font>
      <b/>
      <sz val="14"/>
      <name val="黑体"/>
      <charset val="134"/>
    </font>
    <font>
      <b/>
      <sz val="14"/>
      <color theme="1"/>
      <name val="黑体"/>
      <charset val="134"/>
    </font>
    <font>
      <b/>
      <sz val="12"/>
      <color theme="1"/>
      <name val="黑体"/>
      <charset val="134"/>
    </font>
    <font>
      <b/>
      <sz val="12"/>
      <name val="楷体_GB2312"/>
      <charset val="134"/>
    </font>
    <font>
      <sz val="11"/>
      <name val="仿宋_GB2312"/>
      <charset val="134"/>
    </font>
    <font>
      <sz val="12"/>
      <color theme="1"/>
      <name val="楷体_GB2312"/>
      <charset val="134"/>
    </font>
    <font>
      <sz val="12"/>
      <name val="楷体_GB2312"/>
      <charset val="134"/>
    </font>
    <font>
      <b/>
      <sz val="11"/>
      <name val="楷体_GB2312"/>
      <charset val="134"/>
    </font>
    <font>
      <b/>
      <sz val="11"/>
      <color theme="1"/>
      <name val="楷体_GB2312"/>
      <charset val="134"/>
    </font>
    <font>
      <b/>
      <sz val="11"/>
      <name val="黑体"/>
      <charset val="134"/>
    </font>
    <font>
      <b/>
      <sz val="10"/>
      <name val="仿宋_GB2312"/>
      <charset val="134"/>
    </font>
    <font>
      <sz val="12"/>
      <color theme="1"/>
      <name val="仿宋"/>
      <charset val="134"/>
    </font>
    <font>
      <b/>
      <sz val="12"/>
      <color rgb="FFFF0000"/>
      <name val="楷体_GB2312"/>
      <charset val="134"/>
    </font>
    <font>
      <sz val="9"/>
      <color theme="1"/>
      <name val="宋体"/>
      <charset val="134"/>
      <scheme val="minor"/>
    </font>
    <font>
      <sz val="10"/>
      <color theme="1"/>
      <name val="仿宋"/>
      <charset val="134"/>
    </font>
    <font>
      <sz val="10"/>
      <name val="仿宋"/>
      <charset val="134"/>
    </font>
    <font>
      <sz val="12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8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6" borderId="17" applyNumberFormat="0" applyFont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5" borderId="16" applyNumberFormat="0" applyAlignment="0" applyProtection="0">
      <alignment vertical="center"/>
    </xf>
    <xf numFmtId="0" fontId="42" fillId="5" borderId="20" applyNumberFormat="0" applyAlignment="0" applyProtection="0">
      <alignment vertical="center"/>
    </xf>
    <xf numFmtId="0" fontId="26" fillId="2" borderId="14" applyNumberFormat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43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5" fillId="0" borderId="0" xfId="0" applyFont="1">
      <alignment vertical="center"/>
    </xf>
    <xf numFmtId="0" fontId="0" fillId="0" borderId="0" xfId="0" applyFill="1">
      <alignment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left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 wrapText="1"/>
    </xf>
    <xf numFmtId="49" fontId="11" fillId="0" borderId="13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justify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12" fillId="0" borderId="2" xfId="49" applyFont="1" applyFill="1" applyBorder="1" applyAlignment="1">
      <alignment horizontal="center" vertical="center" wrapText="1"/>
    </xf>
    <xf numFmtId="0" fontId="12" fillId="0" borderId="3" xfId="49" applyFont="1" applyFill="1" applyBorder="1" applyAlignment="1">
      <alignment horizontal="center" vertical="center" wrapText="1"/>
    </xf>
    <xf numFmtId="0" fontId="12" fillId="0" borderId="4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57" fontId="4" fillId="0" borderId="5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57" fontId="1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57" fontId="12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center" vertical="center" wrapText="1"/>
    </xf>
    <xf numFmtId="176" fontId="23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24" fillId="0" borderId="1" xfId="0" applyFont="1" applyFill="1" applyBorder="1">
      <alignment vertical="center"/>
    </xf>
    <xf numFmtId="57" fontId="22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4"/>
  <sheetViews>
    <sheetView view="pageBreakPreview" zoomScaleNormal="100" zoomScaleSheetLayoutView="100" topLeftCell="A52" workbookViewId="0">
      <selection activeCell="A2" sqref="A2:M2"/>
    </sheetView>
  </sheetViews>
  <sheetFormatPr defaultColWidth="9" defaultRowHeight="13.5"/>
  <cols>
    <col min="1" max="1" width="8.625" customWidth="1"/>
    <col min="2" max="2" width="10.875" customWidth="1"/>
    <col min="3" max="3" width="10.5" customWidth="1"/>
    <col min="4" max="4" width="7.25" customWidth="1"/>
    <col min="5" max="5" width="8.25" customWidth="1"/>
    <col min="6" max="6" width="5.625" customWidth="1"/>
    <col min="7" max="7" width="27.75" customWidth="1"/>
    <col min="8" max="8" width="12.25" customWidth="1"/>
    <col min="9" max="12" width="10.875" customWidth="1"/>
    <col min="13" max="13" width="9" customWidth="1"/>
  </cols>
  <sheetData>
    <row r="1" ht="24" customHeight="1" spans="1:3">
      <c r="A1" s="17" t="s">
        <v>0</v>
      </c>
      <c r="B1" s="17"/>
      <c r="C1" s="17"/>
    </row>
    <row r="2" ht="28.5" spans="1:13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>
      <c r="A3" s="3" t="s">
        <v>2</v>
      </c>
      <c r="B3" s="3" t="s">
        <v>3</v>
      </c>
      <c r="C3" s="3"/>
      <c r="D3" s="3"/>
      <c r="E3" s="3" t="s">
        <v>4</v>
      </c>
      <c r="F3" s="3" t="s">
        <v>5</v>
      </c>
      <c r="G3" s="5" t="s">
        <v>6</v>
      </c>
      <c r="H3" s="4" t="s">
        <v>7</v>
      </c>
      <c r="I3" s="4" t="s">
        <v>8</v>
      </c>
      <c r="J3" s="5" t="s">
        <v>9</v>
      </c>
      <c r="K3" s="5" t="s">
        <v>10</v>
      </c>
      <c r="L3" s="5" t="s">
        <v>11</v>
      </c>
      <c r="M3" s="12" t="s">
        <v>12</v>
      </c>
    </row>
    <row r="4" ht="79" customHeight="1" spans="1:13">
      <c r="A4" s="3"/>
      <c r="B4" s="3"/>
      <c r="C4" s="3"/>
      <c r="D4" s="3"/>
      <c r="E4" s="3"/>
      <c r="F4" s="3"/>
      <c r="G4" s="5"/>
      <c r="H4" s="4"/>
      <c r="I4" s="4"/>
      <c r="J4" s="5"/>
      <c r="K4" s="5"/>
      <c r="L4" s="5"/>
      <c r="M4" s="12"/>
    </row>
    <row r="5" ht="49" customHeight="1" spans="1:13">
      <c r="A5" s="3"/>
      <c r="B5" s="19" t="s">
        <v>13</v>
      </c>
      <c r="C5" s="20"/>
      <c r="D5" s="21"/>
      <c r="E5" s="22"/>
      <c r="F5" s="22"/>
      <c r="G5" s="23"/>
      <c r="H5" s="24">
        <f>H6+H25+H35+H69</f>
        <v>2461002.5</v>
      </c>
      <c r="I5" s="24"/>
      <c r="J5" s="23"/>
      <c r="K5" s="23"/>
      <c r="L5" s="23"/>
      <c r="M5" s="68"/>
    </row>
    <row r="6" ht="25" customHeight="1" spans="1:13">
      <c r="A6" s="25" t="s">
        <v>14</v>
      </c>
      <c r="B6" s="25" t="s">
        <v>15</v>
      </c>
      <c r="C6" s="25"/>
      <c r="D6" s="25"/>
      <c r="E6" s="26"/>
      <c r="F6" s="26"/>
      <c r="G6" s="26"/>
      <c r="H6" s="27">
        <f>H7+H14+H21</f>
        <v>164760</v>
      </c>
      <c r="I6" s="26"/>
      <c r="J6" s="26"/>
      <c r="K6" s="26"/>
      <c r="L6" s="26"/>
      <c r="M6" s="26"/>
    </row>
    <row r="7" ht="31" customHeight="1" spans="1:13">
      <c r="A7" s="28" t="s">
        <v>16</v>
      </c>
      <c r="B7" s="29" t="s">
        <v>17</v>
      </c>
      <c r="C7" s="29"/>
      <c r="D7" s="29"/>
      <c r="E7" s="30"/>
      <c r="F7" s="30"/>
      <c r="G7" s="30"/>
      <c r="H7" s="31">
        <f>H8+H9+H10+H11+H12+H13</f>
        <v>57500</v>
      </c>
      <c r="I7" s="30"/>
      <c r="J7" s="30"/>
      <c r="K7" s="30"/>
      <c r="L7" s="30"/>
      <c r="M7" s="30"/>
    </row>
    <row r="8" ht="94.5" spans="1:13">
      <c r="A8" s="32">
        <v>1</v>
      </c>
      <c r="B8" s="33" t="s">
        <v>18</v>
      </c>
      <c r="C8" s="33"/>
      <c r="D8" s="33"/>
      <c r="E8" s="33" t="s">
        <v>19</v>
      </c>
      <c r="F8" s="33" t="s">
        <v>20</v>
      </c>
      <c r="G8" s="34" t="s">
        <v>21</v>
      </c>
      <c r="H8" s="35">
        <v>30000</v>
      </c>
      <c r="I8" s="35" t="s">
        <v>19</v>
      </c>
      <c r="J8" s="33" t="s">
        <v>22</v>
      </c>
      <c r="K8" s="69">
        <v>44166</v>
      </c>
      <c r="L8" s="69">
        <v>44440</v>
      </c>
      <c r="M8" s="70"/>
    </row>
    <row r="9" ht="67.5" spans="1:13">
      <c r="A9" s="32">
        <v>2</v>
      </c>
      <c r="B9" s="33" t="s">
        <v>23</v>
      </c>
      <c r="C9" s="33"/>
      <c r="D9" s="33"/>
      <c r="E9" s="33" t="s">
        <v>24</v>
      </c>
      <c r="F9" s="33" t="s">
        <v>20</v>
      </c>
      <c r="G9" s="34" t="s">
        <v>25</v>
      </c>
      <c r="H9" s="35">
        <v>20000</v>
      </c>
      <c r="I9" s="35" t="s">
        <v>24</v>
      </c>
      <c r="J9" s="33" t="s">
        <v>26</v>
      </c>
      <c r="K9" s="69">
        <v>44318</v>
      </c>
      <c r="L9" s="69">
        <v>44897</v>
      </c>
      <c r="M9" s="70"/>
    </row>
    <row r="10" ht="27" spans="1:13">
      <c r="A10" s="32">
        <v>3</v>
      </c>
      <c r="B10" s="36" t="s">
        <v>27</v>
      </c>
      <c r="C10" s="37"/>
      <c r="D10" s="38"/>
      <c r="E10" s="39" t="s">
        <v>28</v>
      </c>
      <c r="F10" s="39" t="s">
        <v>29</v>
      </c>
      <c r="G10" s="34" t="s">
        <v>30</v>
      </c>
      <c r="H10" s="35">
        <v>1000</v>
      </c>
      <c r="I10" s="35" t="s">
        <v>31</v>
      </c>
      <c r="J10" s="33" t="s">
        <v>22</v>
      </c>
      <c r="K10" s="69">
        <v>44228</v>
      </c>
      <c r="L10" s="69">
        <v>44409</v>
      </c>
      <c r="M10" s="70"/>
    </row>
    <row r="11" ht="108" spans="1:13">
      <c r="A11" s="40"/>
      <c r="B11" s="41"/>
      <c r="C11" s="42"/>
      <c r="D11" s="43"/>
      <c r="E11" s="44"/>
      <c r="F11" s="44"/>
      <c r="G11" s="34" t="s">
        <v>32</v>
      </c>
      <c r="H11" s="35">
        <v>5000</v>
      </c>
      <c r="I11" s="35" t="s">
        <v>33</v>
      </c>
      <c r="J11" s="33" t="s">
        <v>34</v>
      </c>
      <c r="K11" s="69">
        <v>44228</v>
      </c>
      <c r="L11" s="69">
        <v>44531</v>
      </c>
      <c r="M11" s="71"/>
    </row>
    <row r="12" ht="46" customHeight="1" spans="1:13">
      <c r="A12" s="32">
        <v>4</v>
      </c>
      <c r="B12" s="33" t="s">
        <v>35</v>
      </c>
      <c r="C12" s="33"/>
      <c r="D12" s="33"/>
      <c r="E12" s="33" t="s">
        <v>28</v>
      </c>
      <c r="F12" s="33" t="s">
        <v>20</v>
      </c>
      <c r="G12" s="35" t="s">
        <v>36</v>
      </c>
      <c r="H12" s="35">
        <v>1200</v>
      </c>
      <c r="I12" s="35" t="s">
        <v>31</v>
      </c>
      <c r="J12" s="33" t="s">
        <v>37</v>
      </c>
      <c r="K12" s="69">
        <v>44441</v>
      </c>
      <c r="L12" s="33" t="s">
        <v>38</v>
      </c>
      <c r="M12" s="71"/>
    </row>
    <row r="13" ht="46" customHeight="1" spans="1:13">
      <c r="A13" s="32">
        <v>5</v>
      </c>
      <c r="B13" s="33" t="s">
        <v>39</v>
      </c>
      <c r="C13" s="33"/>
      <c r="D13" s="33"/>
      <c r="E13" s="33" t="s">
        <v>28</v>
      </c>
      <c r="F13" s="33" t="s">
        <v>20</v>
      </c>
      <c r="G13" s="35" t="s">
        <v>40</v>
      </c>
      <c r="H13" s="35">
        <v>300</v>
      </c>
      <c r="I13" s="35" t="s">
        <v>33</v>
      </c>
      <c r="J13" s="33" t="s">
        <v>41</v>
      </c>
      <c r="K13" s="69">
        <v>44258</v>
      </c>
      <c r="L13" s="69">
        <v>44380</v>
      </c>
      <c r="M13" s="71"/>
    </row>
    <row r="14" ht="46" customHeight="1" spans="1:13">
      <c r="A14" s="28" t="s">
        <v>42</v>
      </c>
      <c r="B14" s="29" t="s">
        <v>43</v>
      </c>
      <c r="C14" s="29"/>
      <c r="D14" s="29"/>
      <c r="E14" s="30"/>
      <c r="F14" s="30"/>
      <c r="G14" s="30"/>
      <c r="H14" s="31">
        <f>H15+H16+H17+H18+H19+H20</f>
        <v>16260</v>
      </c>
      <c r="I14" s="30"/>
      <c r="J14" s="30"/>
      <c r="K14" s="30"/>
      <c r="L14" s="30"/>
      <c r="M14" s="30"/>
    </row>
    <row r="15" ht="46" customHeight="1" spans="1:13">
      <c r="A15" s="32">
        <v>1</v>
      </c>
      <c r="B15" s="33" t="s">
        <v>44</v>
      </c>
      <c r="C15" s="33"/>
      <c r="D15" s="33"/>
      <c r="E15" s="33" t="s">
        <v>45</v>
      </c>
      <c r="F15" s="33" t="s">
        <v>20</v>
      </c>
      <c r="G15" s="35" t="s">
        <v>46</v>
      </c>
      <c r="H15" s="35">
        <v>6000</v>
      </c>
      <c r="I15" s="35" t="s">
        <v>47</v>
      </c>
      <c r="J15" s="33" t="s">
        <v>48</v>
      </c>
      <c r="K15" s="69">
        <v>44290</v>
      </c>
      <c r="L15" s="69">
        <v>44473</v>
      </c>
      <c r="M15" s="71"/>
    </row>
    <row r="16" ht="67.5" spans="1:13">
      <c r="A16" s="32">
        <v>2</v>
      </c>
      <c r="B16" s="45" t="s">
        <v>49</v>
      </c>
      <c r="C16" s="46"/>
      <c r="D16" s="47"/>
      <c r="E16" s="33" t="s">
        <v>28</v>
      </c>
      <c r="F16" s="33" t="s">
        <v>20</v>
      </c>
      <c r="G16" s="34" t="s">
        <v>50</v>
      </c>
      <c r="H16" s="35">
        <v>4000</v>
      </c>
      <c r="I16" s="35" t="s">
        <v>31</v>
      </c>
      <c r="J16" s="33" t="s">
        <v>48</v>
      </c>
      <c r="K16" s="69">
        <v>44321</v>
      </c>
      <c r="L16" s="69">
        <v>44413</v>
      </c>
      <c r="M16" s="71"/>
    </row>
    <row r="17" ht="46" customHeight="1" spans="1:13">
      <c r="A17" s="32">
        <v>3</v>
      </c>
      <c r="B17" s="45" t="s">
        <v>51</v>
      </c>
      <c r="C17" s="46"/>
      <c r="D17" s="47"/>
      <c r="E17" s="33" t="s">
        <v>28</v>
      </c>
      <c r="F17" s="33" t="s">
        <v>20</v>
      </c>
      <c r="G17" s="34" t="s">
        <v>52</v>
      </c>
      <c r="H17" s="35">
        <v>260</v>
      </c>
      <c r="I17" s="35" t="s">
        <v>31</v>
      </c>
      <c r="J17" s="33" t="s">
        <v>26</v>
      </c>
      <c r="K17" s="69">
        <v>44321</v>
      </c>
      <c r="L17" s="69">
        <v>44382</v>
      </c>
      <c r="M17" s="71"/>
    </row>
    <row r="18" ht="46" customHeight="1" spans="1:13">
      <c r="A18" s="32">
        <v>4</v>
      </c>
      <c r="B18" s="45" t="s">
        <v>53</v>
      </c>
      <c r="C18" s="46"/>
      <c r="D18" s="47"/>
      <c r="E18" s="33" t="s">
        <v>45</v>
      </c>
      <c r="F18" s="33" t="s">
        <v>20</v>
      </c>
      <c r="G18" s="34" t="s">
        <v>54</v>
      </c>
      <c r="H18" s="35">
        <v>1000</v>
      </c>
      <c r="I18" s="35" t="s">
        <v>31</v>
      </c>
      <c r="J18" s="33" t="s">
        <v>48</v>
      </c>
      <c r="K18" s="69">
        <v>44290</v>
      </c>
      <c r="L18" s="69">
        <v>44504</v>
      </c>
      <c r="M18" s="71"/>
    </row>
    <row r="19" ht="46" customHeight="1" spans="1:13">
      <c r="A19" s="32">
        <v>5</v>
      </c>
      <c r="B19" s="45" t="s">
        <v>55</v>
      </c>
      <c r="C19" s="46"/>
      <c r="D19" s="47"/>
      <c r="E19" s="33" t="s">
        <v>45</v>
      </c>
      <c r="F19" s="33" t="s">
        <v>20</v>
      </c>
      <c r="G19" s="34" t="s">
        <v>56</v>
      </c>
      <c r="H19" s="35">
        <v>3000</v>
      </c>
      <c r="I19" s="35" t="s">
        <v>31</v>
      </c>
      <c r="J19" s="33" t="s">
        <v>48</v>
      </c>
      <c r="K19" s="69">
        <v>44290</v>
      </c>
      <c r="L19" s="69">
        <v>44504</v>
      </c>
      <c r="M19" s="71"/>
    </row>
    <row r="20" ht="46" customHeight="1" spans="1:13">
      <c r="A20" s="32">
        <v>6</v>
      </c>
      <c r="B20" s="45" t="s">
        <v>57</v>
      </c>
      <c r="C20" s="46"/>
      <c r="D20" s="47"/>
      <c r="E20" s="33" t="s">
        <v>45</v>
      </c>
      <c r="F20" s="33" t="s">
        <v>20</v>
      </c>
      <c r="G20" s="34" t="s">
        <v>58</v>
      </c>
      <c r="H20" s="35">
        <v>2000</v>
      </c>
      <c r="I20" s="35" t="s">
        <v>31</v>
      </c>
      <c r="J20" s="33" t="s">
        <v>48</v>
      </c>
      <c r="K20" s="69">
        <v>44290</v>
      </c>
      <c r="L20" s="69">
        <v>44504</v>
      </c>
      <c r="M20" s="71"/>
    </row>
    <row r="21" ht="46" customHeight="1" spans="1:13">
      <c r="A21" s="28" t="s">
        <v>59</v>
      </c>
      <c r="B21" s="29" t="s">
        <v>60</v>
      </c>
      <c r="C21" s="29"/>
      <c r="D21" s="29"/>
      <c r="E21" s="33"/>
      <c r="F21" s="33"/>
      <c r="G21" s="34"/>
      <c r="H21" s="31">
        <f>H22+H23+H24</f>
        <v>91000</v>
      </c>
      <c r="I21" s="35"/>
      <c r="J21" s="33"/>
      <c r="K21" s="69"/>
      <c r="L21" s="69"/>
      <c r="M21" s="71"/>
    </row>
    <row r="22" ht="162" spans="1:13">
      <c r="A22" s="32">
        <v>1</v>
      </c>
      <c r="B22" s="33" t="s">
        <v>61</v>
      </c>
      <c r="C22" s="33"/>
      <c r="D22" s="33"/>
      <c r="E22" s="33" t="s">
        <v>62</v>
      </c>
      <c r="F22" s="33" t="s">
        <v>20</v>
      </c>
      <c r="G22" s="35" t="s">
        <v>63</v>
      </c>
      <c r="H22" s="35">
        <v>36000</v>
      </c>
      <c r="I22" s="35" t="s">
        <v>62</v>
      </c>
      <c r="J22" s="33" t="s">
        <v>26</v>
      </c>
      <c r="K22" s="33" t="s">
        <v>38</v>
      </c>
      <c r="L22" s="33" t="s">
        <v>64</v>
      </c>
      <c r="M22" s="71"/>
    </row>
    <row r="23" ht="108" spans="1:13">
      <c r="A23" s="32">
        <v>2</v>
      </c>
      <c r="B23" s="45" t="s">
        <v>65</v>
      </c>
      <c r="C23" s="46"/>
      <c r="D23" s="47"/>
      <c r="E23" s="33" t="s">
        <v>62</v>
      </c>
      <c r="F23" s="33" t="s">
        <v>20</v>
      </c>
      <c r="G23" s="35" t="s">
        <v>66</v>
      </c>
      <c r="H23" s="35">
        <v>40000</v>
      </c>
      <c r="I23" s="35" t="s">
        <v>62</v>
      </c>
      <c r="J23" s="33" t="s">
        <v>26</v>
      </c>
      <c r="K23" s="33" t="s">
        <v>38</v>
      </c>
      <c r="L23" s="33" t="s">
        <v>64</v>
      </c>
      <c r="M23" s="71"/>
    </row>
    <row r="24" ht="46" customHeight="1" spans="1:13">
      <c r="A24" s="32">
        <v>3</v>
      </c>
      <c r="B24" s="45" t="s">
        <v>67</v>
      </c>
      <c r="C24" s="46"/>
      <c r="D24" s="47"/>
      <c r="E24" s="33" t="s">
        <v>62</v>
      </c>
      <c r="F24" s="33" t="s">
        <v>68</v>
      </c>
      <c r="G24" s="35" t="s">
        <v>69</v>
      </c>
      <c r="H24" s="35">
        <v>15000</v>
      </c>
      <c r="I24" s="35" t="s">
        <v>70</v>
      </c>
      <c r="J24" s="33" t="s">
        <v>22</v>
      </c>
      <c r="K24" s="69">
        <v>44105</v>
      </c>
      <c r="L24" s="69">
        <v>44348</v>
      </c>
      <c r="M24" s="71"/>
    </row>
    <row r="25" ht="46" customHeight="1" spans="1:13">
      <c r="A25" s="25" t="s">
        <v>71</v>
      </c>
      <c r="B25" s="25" t="s">
        <v>72</v>
      </c>
      <c r="C25" s="25"/>
      <c r="D25" s="25"/>
      <c r="E25" s="26"/>
      <c r="F25" s="26"/>
      <c r="G25" s="26"/>
      <c r="H25" s="27">
        <f>H26+H28</f>
        <v>109000</v>
      </c>
      <c r="I25" s="26"/>
      <c r="J25" s="33"/>
      <c r="K25" s="26"/>
      <c r="L25" s="26"/>
      <c r="M25" s="26"/>
    </row>
    <row r="26" ht="46" customHeight="1" spans="1:13">
      <c r="A26" s="28" t="s">
        <v>16</v>
      </c>
      <c r="B26" s="48" t="s">
        <v>73</v>
      </c>
      <c r="C26" s="48"/>
      <c r="D26" s="48"/>
      <c r="E26" s="30"/>
      <c r="F26" s="30"/>
      <c r="G26" s="30"/>
      <c r="H26" s="31">
        <f>H27</f>
        <v>5000</v>
      </c>
      <c r="I26" s="30"/>
      <c r="J26" s="30"/>
      <c r="K26" s="30"/>
      <c r="L26" s="30"/>
      <c r="M26" s="30"/>
    </row>
    <row r="27" ht="42" customHeight="1" spans="1:13">
      <c r="A27" s="31">
        <v>1</v>
      </c>
      <c r="B27" s="33" t="s">
        <v>74</v>
      </c>
      <c r="C27" s="33"/>
      <c r="D27" s="33"/>
      <c r="E27" s="33" t="s">
        <v>28</v>
      </c>
      <c r="F27" s="33" t="s">
        <v>20</v>
      </c>
      <c r="G27" s="35" t="s">
        <v>75</v>
      </c>
      <c r="H27" s="35">
        <v>5000</v>
      </c>
      <c r="I27" s="35" t="s">
        <v>33</v>
      </c>
      <c r="J27" s="33" t="s">
        <v>26</v>
      </c>
      <c r="K27" s="69">
        <v>44262</v>
      </c>
      <c r="L27" s="69">
        <v>44502</v>
      </c>
      <c r="M27" s="72"/>
    </row>
    <row r="28" ht="46" customHeight="1" spans="1:13">
      <c r="A28" s="28" t="s">
        <v>42</v>
      </c>
      <c r="B28" s="29" t="s">
        <v>76</v>
      </c>
      <c r="C28" s="29"/>
      <c r="D28" s="29"/>
      <c r="E28" s="30"/>
      <c r="F28" s="30"/>
      <c r="G28" s="30"/>
      <c r="H28" s="31">
        <f>H29+H30+H31+H32+H33+H34</f>
        <v>104000</v>
      </c>
      <c r="I28" s="30"/>
      <c r="J28" s="30"/>
      <c r="K28" s="30"/>
      <c r="L28" s="30"/>
      <c r="M28" s="30"/>
    </row>
    <row r="29" ht="40.5" spans="1:13">
      <c r="A29" s="29" t="s">
        <v>77</v>
      </c>
      <c r="B29" s="33" t="s">
        <v>78</v>
      </c>
      <c r="C29" s="33"/>
      <c r="D29" s="33"/>
      <c r="E29" s="33" t="s">
        <v>28</v>
      </c>
      <c r="F29" s="33" t="s">
        <v>29</v>
      </c>
      <c r="G29" s="35" t="s">
        <v>79</v>
      </c>
      <c r="H29" s="35">
        <v>6000</v>
      </c>
      <c r="I29" s="35" t="s">
        <v>33</v>
      </c>
      <c r="J29" s="33" t="s">
        <v>22</v>
      </c>
      <c r="K29" s="69">
        <v>43958</v>
      </c>
      <c r="L29" s="69">
        <v>44318</v>
      </c>
      <c r="M29" s="30"/>
    </row>
    <row r="30" ht="54" spans="1:13">
      <c r="A30" s="49" t="s">
        <v>80</v>
      </c>
      <c r="B30" s="36" t="s">
        <v>81</v>
      </c>
      <c r="C30" s="37"/>
      <c r="D30" s="38"/>
      <c r="E30" s="39" t="s">
        <v>28</v>
      </c>
      <c r="F30" s="39" t="s">
        <v>68</v>
      </c>
      <c r="G30" s="35" t="s">
        <v>82</v>
      </c>
      <c r="H30" s="35">
        <v>7000</v>
      </c>
      <c r="I30" s="35" t="s">
        <v>33</v>
      </c>
      <c r="J30" s="39" t="s">
        <v>26</v>
      </c>
      <c r="K30" s="73">
        <v>44287</v>
      </c>
      <c r="L30" s="73">
        <v>44531</v>
      </c>
      <c r="M30" s="30"/>
    </row>
    <row r="31" ht="40.5" spans="1:13">
      <c r="A31" s="50"/>
      <c r="B31" s="41"/>
      <c r="C31" s="42"/>
      <c r="D31" s="43"/>
      <c r="E31" s="44"/>
      <c r="F31" s="44"/>
      <c r="G31" s="35" t="s">
        <v>83</v>
      </c>
      <c r="H31" s="35">
        <v>3000</v>
      </c>
      <c r="I31" s="35" t="s">
        <v>31</v>
      </c>
      <c r="J31" s="44"/>
      <c r="K31" s="44"/>
      <c r="L31" s="44"/>
      <c r="M31" s="30"/>
    </row>
    <row r="32" ht="46" customHeight="1" spans="1:13">
      <c r="A32" s="29" t="s">
        <v>84</v>
      </c>
      <c r="B32" s="45" t="s">
        <v>85</v>
      </c>
      <c r="C32" s="46"/>
      <c r="D32" s="47"/>
      <c r="E32" s="33" t="s">
        <v>86</v>
      </c>
      <c r="F32" s="33" t="s">
        <v>20</v>
      </c>
      <c r="G32" s="34" t="s">
        <v>87</v>
      </c>
      <c r="H32" s="35">
        <v>7000</v>
      </c>
      <c r="I32" s="35" t="s">
        <v>31</v>
      </c>
      <c r="J32" s="33" t="s">
        <v>88</v>
      </c>
      <c r="K32" s="69">
        <v>44290</v>
      </c>
      <c r="L32" s="69">
        <v>44534</v>
      </c>
      <c r="M32" s="30"/>
    </row>
    <row r="33" ht="54" spans="1:13">
      <c r="A33" s="29" t="s">
        <v>89</v>
      </c>
      <c r="B33" s="45" t="s">
        <v>90</v>
      </c>
      <c r="C33" s="46"/>
      <c r="D33" s="47"/>
      <c r="E33" s="33" t="s">
        <v>28</v>
      </c>
      <c r="F33" s="33" t="s">
        <v>68</v>
      </c>
      <c r="G33" s="35" t="s">
        <v>91</v>
      </c>
      <c r="H33" s="35">
        <v>24000</v>
      </c>
      <c r="I33" s="35" t="s">
        <v>92</v>
      </c>
      <c r="J33" s="33" t="s">
        <v>26</v>
      </c>
      <c r="K33" s="69">
        <v>44317</v>
      </c>
      <c r="L33" s="69">
        <v>44531</v>
      </c>
      <c r="M33" s="30"/>
    </row>
    <row r="34" ht="40.5" spans="1:13">
      <c r="A34" s="29" t="s">
        <v>93</v>
      </c>
      <c r="B34" s="45" t="s">
        <v>94</v>
      </c>
      <c r="C34" s="46"/>
      <c r="D34" s="47"/>
      <c r="E34" s="33" t="s">
        <v>95</v>
      </c>
      <c r="F34" s="33" t="s">
        <v>68</v>
      </c>
      <c r="G34" s="35" t="s">
        <v>96</v>
      </c>
      <c r="H34" s="35">
        <v>57000</v>
      </c>
      <c r="I34" s="35" t="s">
        <v>92</v>
      </c>
      <c r="J34" s="33" t="s">
        <v>26</v>
      </c>
      <c r="K34" s="33" t="s">
        <v>38</v>
      </c>
      <c r="L34" s="33" t="s">
        <v>64</v>
      </c>
      <c r="M34" s="30"/>
    </row>
    <row r="35" ht="46" customHeight="1" spans="1:13">
      <c r="A35" s="25" t="s">
        <v>97</v>
      </c>
      <c r="B35" s="25" t="s">
        <v>98</v>
      </c>
      <c r="C35" s="25"/>
      <c r="D35" s="25"/>
      <c r="E35" s="26"/>
      <c r="F35" s="26"/>
      <c r="G35" s="26"/>
      <c r="H35" s="51">
        <f>H36+H43+H62+H65</f>
        <v>1587242.5</v>
      </c>
      <c r="I35" s="16"/>
      <c r="J35" s="74"/>
      <c r="K35" s="74"/>
      <c r="L35" s="74"/>
      <c r="M35" s="26"/>
    </row>
    <row r="36" ht="39" customHeight="1" spans="1:13">
      <c r="A36" s="29" t="s">
        <v>16</v>
      </c>
      <c r="B36" s="29" t="s">
        <v>99</v>
      </c>
      <c r="C36" s="29"/>
      <c r="D36" s="29"/>
      <c r="E36" s="52"/>
      <c r="F36" s="52"/>
      <c r="G36" s="53"/>
      <c r="H36" s="54">
        <f>H37+H38+H39+H40+H41+H42</f>
        <v>22500</v>
      </c>
      <c r="I36" s="53"/>
      <c r="J36" s="52"/>
      <c r="K36" s="75"/>
      <c r="L36" s="52"/>
      <c r="M36" s="76"/>
    </row>
    <row r="37" ht="40.5" spans="1:13">
      <c r="A37" s="29" t="s">
        <v>77</v>
      </c>
      <c r="B37" s="33" t="s">
        <v>100</v>
      </c>
      <c r="C37" s="33"/>
      <c r="D37" s="33"/>
      <c r="E37" s="33" t="s">
        <v>28</v>
      </c>
      <c r="F37" s="33" t="s">
        <v>20</v>
      </c>
      <c r="G37" s="35" t="s">
        <v>101</v>
      </c>
      <c r="H37" s="35">
        <v>3000</v>
      </c>
      <c r="I37" s="35" t="s">
        <v>31</v>
      </c>
      <c r="J37" s="33" t="s">
        <v>26</v>
      </c>
      <c r="K37" s="69">
        <v>44323</v>
      </c>
      <c r="L37" s="69">
        <v>44502</v>
      </c>
      <c r="M37" s="77"/>
    </row>
    <row r="38" ht="27" spans="1:13">
      <c r="A38" s="29" t="s">
        <v>80</v>
      </c>
      <c r="B38" s="33" t="s">
        <v>102</v>
      </c>
      <c r="C38" s="33"/>
      <c r="D38" s="33"/>
      <c r="E38" s="33" t="s">
        <v>28</v>
      </c>
      <c r="F38" s="33" t="s">
        <v>29</v>
      </c>
      <c r="G38" s="35" t="s">
        <v>103</v>
      </c>
      <c r="H38" s="35">
        <v>4000</v>
      </c>
      <c r="I38" s="35" t="s">
        <v>31</v>
      </c>
      <c r="J38" s="33" t="s">
        <v>22</v>
      </c>
      <c r="K38" s="69">
        <v>44142</v>
      </c>
      <c r="L38" s="69">
        <v>44410</v>
      </c>
      <c r="M38" s="77"/>
    </row>
    <row r="39" ht="27" spans="1:13">
      <c r="A39" s="29" t="s">
        <v>84</v>
      </c>
      <c r="B39" s="33" t="s">
        <v>104</v>
      </c>
      <c r="C39" s="33"/>
      <c r="D39" s="33"/>
      <c r="E39" s="33" t="s">
        <v>28</v>
      </c>
      <c r="F39" s="33" t="s">
        <v>29</v>
      </c>
      <c r="G39" s="35" t="s">
        <v>105</v>
      </c>
      <c r="H39" s="35">
        <v>3000</v>
      </c>
      <c r="I39" s="35" t="s">
        <v>31</v>
      </c>
      <c r="J39" s="33" t="s">
        <v>22</v>
      </c>
      <c r="K39" s="69">
        <v>43837</v>
      </c>
      <c r="L39" s="69">
        <v>44288</v>
      </c>
      <c r="M39" s="77"/>
    </row>
    <row r="40" ht="40.5" spans="1:13">
      <c r="A40" s="29" t="s">
        <v>89</v>
      </c>
      <c r="B40" s="33" t="s">
        <v>106</v>
      </c>
      <c r="C40" s="33"/>
      <c r="D40" s="33"/>
      <c r="E40" s="33" t="s">
        <v>28</v>
      </c>
      <c r="F40" s="33" t="s">
        <v>20</v>
      </c>
      <c r="G40" s="35" t="s">
        <v>107</v>
      </c>
      <c r="H40" s="35">
        <v>500</v>
      </c>
      <c r="I40" s="35" t="s">
        <v>108</v>
      </c>
      <c r="J40" s="33" t="s">
        <v>26</v>
      </c>
      <c r="K40" s="69">
        <v>44293</v>
      </c>
      <c r="L40" s="69">
        <v>44532</v>
      </c>
      <c r="M40" s="77"/>
    </row>
    <row r="41" ht="40.5" spans="1:13">
      <c r="A41" s="29" t="s">
        <v>93</v>
      </c>
      <c r="B41" s="33" t="s">
        <v>109</v>
      </c>
      <c r="C41" s="33"/>
      <c r="D41" s="33"/>
      <c r="E41" s="55" t="s">
        <v>110</v>
      </c>
      <c r="F41" s="33" t="s">
        <v>29</v>
      </c>
      <c r="G41" s="56" t="s">
        <v>111</v>
      </c>
      <c r="H41" s="35">
        <v>2000</v>
      </c>
      <c r="I41" s="35" t="s">
        <v>31</v>
      </c>
      <c r="J41" s="33" t="s">
        <v>22</v>
      </c>
      <c r="K41" s="69">
        <v>44166</v>
      </c>
      <c r="L41" s="69">
        <v>44440</v>
      </c>
      <c r="M41" s="77"/>
    </row>
    <row r="42" ht="33" customHeight="1" spans="1:13">
      <c r="A42" s="29" t="s">
        <v>112</v>
      </c>
      <c r="B42" s="45" t="s">
        <v>113</v>
      </c>
      <c r="C42" s="46"/>
      <c r="D42" s="47"/>
      <c r="E42" s="33" t="s">
        <v>45</v>
      </c>
      <c r="F42" s="33" t="s">
        <v>68</v>
      </c>
      <c r="G42" s="56" t="s">
        <v>114</v>
      </c>
      <c r="H42" s="35">
        <v>10000</v>
      </c>
      <c r="I42" s="35" t="s">
        <v>47</v>
      </c>
      <c r="J42" s="33" t="s">
        <v>26</v>
      </c>
      <c r="K42" s="69">
        <v>44293</v>
      </c>
      <c r="L42" s="69">
        <v>44532</v>
      </c>
      <c r="M42" s="77"/>
    </row>
    <row r="43" ht="34" customHeight="1" spans="1:13">
      <c r="A43" s="29" t="s">
        <v>42</v>
      </c>
      <c r="B43" s="29" t="s">
        <v>115</v>
      </c>
      <c r="C43" s="29"/>
      <c r="D43" s="29"/>
      <c r="E43" s="52"/>
      <c r="F43" s="52"/>
      <c r="G43" s="53"/>
      <c r="H43" s="54">
        <f>H44+H45+H46+H47+H48+H49+H50+H51+H52+H53+H54+H55+H56+H57+H58+H59+H60+H61</f>
        <v>53562.5</v>
      </c>
      <c r="I43" s="53"/>
      <c r="J43" s="52"/>
      <c r="K43" s="75"/>
      <c r="L43" s="75"/>
      <c r="M43" s="76"/>
    </row>
    <row r="44" s="15" customFormat="1" ht="34" customHeight="1" spans="1:13">
      <c r="A44" s="57" t="s">
        <v>77</v>
      </c>
      <c r="B44" s="58" t="s">
        <v>116</v>
      </c>
      <c r="C44" s="59"/>
      <c r="D44" s="60"/>
      <c r="E44" s="55" t="s">
        <v>117</v>
      </c>
      <c r="F44" s="55" t="s">
        <v>29</v>
      </c>
      <c r="G44" s="35" t="s">
        <v>118</v>
      </c>
      <c r="H44" s="61">
        <v>2100.6</v>
      </c>
      <c r="I44" s="35" t="s">
        <v>119</v>
      </c>
      <c r="J44" s="55" t="s">
        <v>22</v>
      </c>
      <c r="K44" s="78" t="s">
        <v>120</v>
      </c>
      <c r="L44" s="78">
        <v>44256</v>
      </c>
      <c r="M44" s="79"/>
    </row>
    <row r="45" s="15" customFormat="1" ht="34" customHeight="1" spans="1:13">
      <c r="A45" s="57" t="s">
        <v>80</v>
      </c>
      <c r="B45" s="58" t="s">
        <v>121</v>
      </c>
      <c r="C45" s="59"/>
      <c r="D45" s="60"/>
      <c r="E45" s="55" t="s">
        <v>117</v>
      </c>
      <c r="F45" s="55" t="s">
        <v>29</v>
      </c>
      <c r="G45" s="35" t="s">
        <v>122</v>
      </c>
      <c r="H45" s="61">
        <v>205.2</v>
      </c>
      <c r="I45" s="35" t="s">
        <v>119</v>
      </c>
      <c r="J45" s="55" t="s">
        <v>22</v>
      </c>
      <c r="K45" s="78" t="s">
        <v>120</v>
      </c>
      <c r="L45" s="78">
        <v>44257</v>
      </c>
      <c r="M45" s="79"/>
    </row>
    <row r="46" s="15" customFormat="1" ht="34" customHeight="1" spans="1:13">
      <c r="A46" s="57" t="s">
        <v>84</v>
      </c>
      <c r="B46" s="58" t="s">
        <v>123</v>
      </c>
      <c r="C46" s="59"/>
      <c r="D46" s="60"/>
      <c r="E46" s="55" t="s">
        <v>117</v>
      </c>
      <c r="F46" s="55" t="s">
        <v>29</v>
      </c>
      <c r="G46" s="35" t="s">
        <v>124</v>
      </c>
      <c r="H46" s="61">
        <v>226.8</v>
      </c>
      <c r="I46" s="35" t="s">
        <v>119</v>
      </c>
      <c r="J46" s="55" t="s">
        <v>22</v>
      </c>
      <c r="K46" s="78" t="s">
        <v>120</v>
      </c>
      <c r="L46" s="78">
        <v>44258</v>
      </c>
      <c r="M46" s="79"/>
    </row>
    <row r="47" s="15" customFormat="1" ht="34" customHeight="1" spans="1:13">
      <c r="A47" s="57" t="s">
        <v>89</v>
      </c>
      <c r="B47" s="58" t="s">
        <v>125</v>
      </c>
      <c r="C47" s="59"/>
      <c r="D47" s="60"/>
      <c r="E47" s="55" t="s">
        <v>117</v>
      </c>
      <c r="F47" s="55" t="s">
        <v>29</v>
      </c>
      <c r="G47" s="35" t="s">
        <v>126</v>
      </c>
      <c r="H47" s="61">
        <v>774.9</v>
      </c>
      <c r="I47" s="35" t="s">
        <v>119</v>
      </c>
      <c r="J47" s="55" t="s">
        <v>22</v>
      </c>
      <c r="K47" s="78" t="s">
        <v>120</v>
      </c>
      <c r="L47" s="78">
        <v>44259</v>
      </c>
      <c r="M47" s="79"/>
    </row>
    <row r="48" s="15" customFormat="1" ht="34" customHeight="1" spans="1:13">
      <c r="A48" s="57" t="s">
        <v>93</v>
      </c>
      <c r="B48" s="58" t="s">
        <v>127</v>
      </c>
      <c r="C48" s="59"/>
      <c r="D48" s="60"/>
      <c r="E48" s="55" t="s">
        <v>117</v>
      </c>
      <c r="F48" s="55" t="s">
        <v>29</v>
      </c>
      <c r="G48" s="35" t="s">
        <v>124</v>
      </c>
      <c r="H48" s="61">
        <v>1458</v>
      </c>
      <c r="I48" s="35" t="s">
        <v>119</v>
      </c>
      <c r="J48" s="55" t="s">
        <v>22</v>
      </c>
      <c r="K48" s="78" t="s">
        <v>120</v>
      </c>
      <c r="L48" s="78">
        <v>44260</v>
      </c>
      <c r="M48" s="79"/>
    </row>
    <row r="49" s="15" customFormat="1" ht="34" customHeight="1" spans="1:13">
      <c r="A49" s="57" t="s">
        <v>112</v>
      </c>
      <c r="B49" s="58" t="s">
        <v>128</v>
      </c>
      <c r="C49" s="59"/>
      <c r="D49" s="60"/>
      <c r="E49" s="55" t="s">
        <v>117</v>
      </c>
      <c r="F49" s="55" t="s">
        <v>29</v>
      </c>
      <c r="G49" s="35" t="s">
        <v>124</v>
      </c>
      <c r="H49" s="61">
        <v>2554.2</v>
      </c>
      <c r="I49" s="35" t="s">
        <v>119</v>
      </c>
      <c r="J49" s="55" t="s">
        <v>22</v>
      </c>
      <c r="K49" s="78" t="s">
        <v>120</v>
      </c>
      <c r="L49" s="78">
        <v>44261</v>
      </c>
      <c r="M49" s="79"/>
    </row>
    <row r="50" s="15" customFormat="1" ht="44" customHeight="1" spans="1:13">
      <c r="A50" s="57" t="s">
        <v>129</v>
      </c>
      <c r="B50" s="58" t="s">
        <v>130</v>
      </c>
      <c r="C50" s="59"/>
      <c r="D50" s="60"/>
      <c r="E50" s="55" t="s">
        <v>117</v>
      </c>
      <c r="F50" s="55" t="s">
        <v>20</v>
      </c>
      <c r="G50" s="35" t="s">
        <v>124</v>
      </c>
      <c r="H50" s="61">
        <v>6134.4</v>
      </c>
      <c r="I50" s="35" t="s">
        <v>131</v>
      </c>
      <c r="J50" s="55" t="s">
        <v>132</v>
      </c>
      <c r="K50" s="78" t="s">
        <v>38</v>
      </c>
      <c r="L50" s="78">
        <v>44531</v>
      </c>
      <c r="M50" s="79"/>
    </row>
    <row r="51" s="15" customFormat="1" ht="44" customHeight="1" spans="1:13">
      <c r="A51" s="57" t="s">
        <v>133</v>
      </c>
      <c r="B51" s="58" t="s">
        <v>134</v>
      </c>
      <c r="C51" s="59"/>
      <c r="D51" s="60"/>
      <c r="E51" s="55" t="s">
        <v>117</v>
      </c>
      <c r="F51" s="55" t="s">
        <v>20</v>
      </c>
      <c r="G51" s="35" t="s">
        <v>124</v>
      </c>
      <c r="H51" s="61">
        <v>4158</v>
      </c>
      <c r="I51" s="35" t="s">
        <v>131</v>
      </c>
      <c r="J51" s="55" t="s">
        <v>48</v>
      </c>
      <c r="K51" s="78" t="s">
        <v>38</v>
      </c>
      <c r="L51" s="78">
        <v>44531</v>
      </c>
      <c r="M51" s="79"/>
    </row>
    <row r="52" s="15" customFormat="1" ht="44" customHeight="1" spans="1:13">
      <c r="A52" s="57" t="s">
        <v>135</v>
      </c>
      <c r="B52" s="58" t="s">
        <v>136</v>
      </c>
      <c r="C52" s="59"/>
      <c r="D52" s="60"/>
      <c r="E52" s="55" t="s">
        <v>117</v>
      </c>
      <c r="F52" s="55" t="s">
        <v>20</v>
      </c>
      <c r="G52" s="35" t="s">
        <v>124</v>
      </c>
      <c r="H52" s="61">
        <v>3402</v>
      </c>
      <c r="I52" s="35" t="s">
        <v>131</v>
      </c>
      <c r="J52" s="55" t="s">
        <v>48</v>
      </c>
      <c r="K52" s="78" t="s">
        <v>38</v>
      </c>
      <c r="L52" s="78">
        <v>44531</v>
      </c>
      <c r="M52" s="79"/>
    </row>
    <row r="53" s="15" customFormat="1" ht="44" customHeight="1" spans="1:13">
      <c r="A53" s="57" t="s">
        <v>137</v>
      </c>
      <c r="B53" s="58" t="s">
        <v>138</v>
      </c>
      <c r="C53" s="59"/>
      <c r="D53" s="60"/>
      <c r="E53" s="55" t="s">
        <v>117</v>
      </c>
      <c r="F53" s="55" t="s">
        <v>20</v>
      </c>
      <c r="G53" s="35" t="s">
        <v>124</v>
      </c>
      <c r="H53" s="61">
        <v>3202.2</v>
      </c>
      <c r="I53" s="35" t="s">
        <v>131</v>
      </c>
      <c r="J53" s="55" t="s">
        <v>48</v>
      </c>
      <c r="K53" s="78" t="s">
        <v>38</v>
      </c>
      <c r="L53" s="78">
        <v>44531</v>
      </c>
      <c r="M53" s="79"/>
    </row>
    <row r="54" s="15" customFormat="1" ht="44" customHeight="1" spans="1:13">
      <c r="A54" s="57" t="s">
        <v>139</v>
      </c>
      <c r="B54" s="58" t="s">
        <v>140</v>
      </c>
      <c r="C54" s="59"/>
      <c r="D54" s="60"/>
      <c r="E54" s="55" t="s">
        <v>117</v>
      </c>
      <c r="F54" s="55" t="s">
        <v>20</v>
      </c>
      <c r="G54" s="35" t="s">
        <v>124</v>
      </c>
      <c r="H54" s="61">
        <v>1960.2</v>
      </c>
      <c r="I54" s="35" t="s">
        <v>131</v>
      </c>
      <c r="J54" s="55" t="s">
        <v>48</v>
      </c>
      <c r="K54" s="78" t="s">
        <v>38</v>
      </c>
      <c r="L54" s="78">
        <v>44531</v>
      </c>
      <c r="M54" s="79"/>
    </row>
    <row r="55" s="15" customFormat="1" ht="44" customHeight="1" spans="1:13">
      <c r="A55" s="57" t="s">
        <v>141</v>
      </c>
      <c r="B55" s="58" t="s">
        <v>142</v>
      </c>
      <c r="C55" s="59"/>
      <c r="D55" s="60"/>
      <c r="E55" s="55" t="s">
        <v>117</v>
      </c>
      <c r="F55" s="55" t="s">
        <v>20</v>
      </c>
      <c r="G55" s="35" t="s">
        <v>124</v>
      </c>
      <c r="H55" s="61">
        <v>1663.2</v>
      </c>
      <c r="I55" s="35" t="s">
        <v>131</v>
      </c>
      <c r="J55" s="55" t="s">
        <v>48</v>
      </c>
      <c r="K55" s="78" t="s">
        <v>38</v>
      </c>
      <c r="L55" s="78">
        <v>44531</v>
      </c>
      <c r="M55" s="79"/>
    </row>
    <row r="56" s="15" customFormat="1" ht="44" customHeight="1" spans="1:13">
      <c r="A56" s="57" t="s">
        <v>143</v>
      </c>
      <c r="B56" s="58" t="s">
        <v>144</v>
      </c>
      <c r="C56" s="59"/>
      <c r="D56" s="60"/>
      <c r="E56" s="55" t="s">
        <v>117</v>
      </c>
      <c r="F56" s="55" t="s">
        <v>20</v>
      </c>
      <c r="G56" s="35" t="s">
        <v>124</v>
      </c>
      <c r="H56" s="61">
        <f>564*2.7</f>
        <v>1522.8</v>
      </c>
      <c r="I56" s="35" t="s">
        <v>131</v>
      </c>
      <c r="J56" s="55" t="s">
        <v>48</v>
      </c>
      <c r="K56" s="78" t="s">
        <v>38</v>
      </c>
      <c r="L56" s="78">
        <v>44531</v>
      </c>
      <c r="M56" s="79"/>
    </row>
    <row r="57" s="16" customFormat="1" ht="76" customHeight="1" spans="1:13">
      <c r="A57" s="57" t="s">
        <v>145</v>
      </c>
      <c r="B57" s="55" t="s">
        <v>146</v>
      </c>
      <c r="C57" s="55"/>
      <c r="D57" s="55"/>
      <c r="E57" s="55" t="s">
        <v>147</v>
      </c>
      <c r="F57" s="55" t="s">
        <v>20</v>
      </c>
      <c r="G57" s="35" t="s">
        <v>148</v>
      </c>
      <c r="H57" s="35">
        <v>4200</v>
      </c>
      <c r="I57" s="35" t="s">
        <v>149</v>
      </c>
      <c r="J57" s="55" t="s">
        <v>88</v>
      </c>
      <c r="K57" s="78" t="s">
        <v>38</v>
      </c>
      <c r="L57" s="78">
        <v>44531</v>
      </c>
      <c r="M57" s="80"/>
    </row>
    <row r="58" s="16" customFormat="1" ht="94.5" spans="1:13">
      <c r="A58" s="57" t="s">
        <v>150</v>
      </c>
      <c r="B58" s="55" t="s">
        <v>151</v>
      </c>
      <c r="C58" s="55"/>
      <c r="D58" s="55"/>
      <c r="E58" s="55" t="s">
        <v>147</v>
      </c>
      <c r="F58" s="55" t="s">
        <v>29</v>
      </c>
      <c r="G58" s="35" t="s">
        <v>152</v>
      </c>
      <c r="H58" s="35">
        <v>7000</v>
      </c>
      <c r="I58" s="35" t="s">
        <v>149</v>
      </c>
      <c r="J58" s="55" t="s">
        <v>22</v>
      </c>
      <c r="K58" s="55" t="s">
        <v>153</v>
      </c>
      <c r="L58" s="78">
        <v>44531</v>
      </c>
      <c r="M58" s="80"/>
    </row>
    <row r="59" s="16" customFormat="1" ht="108" spans="1:13">
      <c r="A59" s="57" t="s">
        <v>154</v>
      </c>
      <c r="B59" s="55" t="s">
        <v>155</v>
      </c>
      <c r="C59" s="55"/>
      <c r="D59" s="55"/>
      <c r="E59" s="55" t="s">
        <v>147</v>
      </c>
      <c r="F59" s="55" t="s">
        <v>68</v>
      </c>
      <c r="G59" s="35" t="s">
        <v>156</v>
      </c>
      <c r="H59" s="35">
        <v>5000</v>
      </c>
      <c r="I59" s="35" t="s">
        <v>149</v>
      </c>
      <c r="J59" s="55" t="s">
        <v>22</v>
      </c>
      <c r="K59" s="55" t="s">
        <v>120</v>
      </c>
      <c r="L59" s="78">
        <v>44531</v>
      </c>
      <c r="M59" s="80"/>
    </row>
    <row r="60" s="16" customFormat="1" ht="67.5" spans="1:13">
      <c r="A60" s="57" t="s">
        <v>157</v>
      </c>
      <c r="B60" s="55" t="s">
        <v>158</v>
      </c>
      <c r="C60" s="55"/>
      <c r="D60" s="55"/>
      <c r="E60" s="55" t="s">
        <v>147</v>
      </c>
      <c r="F60" s="55" t="s">
        <v>68</v>
      </c>
      <c r="G60" s="35" t="s">
        <v>159</v>
      </c>
      <c r="H60" s="35">
        <v>5000</v>
      </c>
      <c r="I60" s="35" t="s">
        <v>149</v>
      </c>
      <c r="J60" s="55" t="s">
        <v>26</v>
      </c>
      <c r="K60" s="55" t="s">
        <v>38</v>
      </c>
      <c r="L60" s="78">
        <v>44531</v>
      </c>
      <c r="M60" s="80"/>
    </row>
    <row r="61" s="16" customFormat="1" ht="40.5" spans="1:13">
      <c r="A61" s="57" t="s">
        <v>160</v>
      </c>
      <c r="B61" s="55" t="s">
        <v>161</v>
      </c>
      <c r="C61" s="55"/>
      <c r="D61" s="55"/>
      <c r="E61" s="55" t="s">
        <v>147</v>
      </c>
      <c r="F61" s="55" t="s">
        <v>68</v>
      </c>
      <c r="G61" s="35" t="s">
        <v>162</v>
      </c>
      <c r="H61" s="35">
        <v>3000</v>
      </c>
      <c r="I61" s="35" t="s">
        <v>149</v>
      </c>
      <c r="J61" s="55" t="s">
        <v>26</v>
      </c>
      <c r="K61" s="55" t="s">
        <v>38</v>
      </c>
      <c r="L61" s="78">
        <v>44531</v>
      </c>
      <c r="M61" s="80"/>
    </row>
    <row r="62" s="16" customFormat="1" ht="32" customHeight="1" spans="1:13">
      <c r="A62" s="29" t="s">
        <v>59</v>
      </c>
      <c r="B62" s="62" t="s">
        <v>163</v>
      </c>
      <c r="C62" s="63"/>
      <c r="D62" s="64"/>
      <c r="E62" s="33"/>
      <c r="F62" s="33"/>
      <c r="G62" s="35"/>
      <c r="H62" s="54">
        <f>H63+H64</f>
        <v>1500000</v>
      </c>
      <c r="I62" s="35"/>
      <c r="J62" s="33"/>
      <c r="K62" s="33"/>
      <c r="L62" s="69"/>
      <c r="M62" s="80"/>
    </row>
    <row r="63" s="16" customFormat="1" ht="40.5" spans="1:13">
      <c r="A63" s="29" t="s">
        <v>77</v>
      </c>
      <c r="B63" s="65" t="s">
        <v>164</v>
      </c>
      <c r="C63" s="66"/>
      <c r="D63" s="67"/>
      <c r="E63" s="33" t="s">
        <v>70</v>
      </c>
      <c r="F63" s="33" t="s">
        <v>20</v>
      </c>
      <c r="G63" s="35" t="s">
        <v>165</v>
      </c>
      <c r="H63" s="35">
        <v>500000</v>
      </c>
      <c r="I63" s="35" t="s">
        <v>70</v>
      </c>
      <c r="J63" s="55" t="s">
        <v>26</v>
      </c>
      <c r="K63" s="33" t="s">
        <v>38</v>
      </c>
      <c r="L63" s="69" t="s">
        <v>166</v>
      </c>
      <c r="M63" s="80"/>
    </row>
    <row r="64" s="16" customFormat="1" ht="229.5" spans="1:13">
      <c r="A64" s="29" t="s">
        <v>80</v>
      </c>
      <c r="B64" s="65" t="s">
        <v>167</v>
      </c>
      <c r="C64" s="66"/>
      <c r="D64" s="67"/>
      <c r="E64" s="33" t="s">
        <v>117</v>
      </c>
      <c r="F64" s="33" t="s">
        <v>20</v>
      </c>
      <c r="G64" s="35" t="s">
        <v>168</v>
      </c>
      <c r="H64" s="35">
        <v>1000000</v>
      </c>
      <c r="I64" s="35" t="s">
        <v>169</v>
      </c>
      <c r="J64" s="55" t="s">
        <v>26</v>
      </c>
      <c r="K64" s="33" t="s">
        <v>38</v>
      </c>
      <c r="L64" s="69" t="s">
        <v>166</v>
      </c>
      <c r="M64" s="80"/>
    </row>
    <row r="65" s="16" customFormat="1" ht="30" customHeight="1" spans="1:13">
      <c r="A65" s="29" t="s">
        <v>170</v>
      </c>
      <c r="B65" s="29" t="s">
        <v>171</v>
      </c>
      <c r="C65" s="29"/>
      <c r="D65" s="29"/>
      <c r="E65" s="81"/>
      <c r="F65" s="81"/>
      <c r="G65" s="82"/>
      <c r="H65" s="54">
        <f>H66+H67+H68</f>
        <v>11180</v>
      </c>
      <c r="I65" s="82"/>
      <c r="J65" s="81"/>
      <c r="K65" s="81"/>
      <c r="L65" s="88"/>
      <c r="M65" s="80"/>
    </row>
    <row r="66" s="16" customFormat="1" ht="57" customHeight="1" spans="1:13">
      <c r="A66" s="29" t="s">
        <v>77</v>
      </c>
      <c r="B66" s="45" t="s">
        <v>172</v>
      </c>
      <c r="C66" s="46"/>
      <c r="D66" s="47"/>
      <c r="E66" s="33" t="s">
        <v>28</v>
      </c>
      <c r="F66" s="33" t="s">
        <v>20</v>
      </c>
      <c r="G66" s="35" t="s">
        <v>173</v>
      </c>
      <c r="H66" s="35">
        <v>1000</v>
      </c>
      <c r="I66" s="35" t="s">
        <v>31</v>
      </c>
      <c r="J66" s="33" t="s">
        <v>26</v>
      </c>
      <c r="K66" s="69">
        <v>44228</v>
      </c>
      <c r="L66" s="69">
        <v>44348</v>
      </c>
      <c r="M66" s="80"/>
    </row>
    <row r="67" s="16" customFormat="1" ht="57" customHeight="1" spans="1:13">
      <c r="A67" s="29" t="s">
        <v>80</v>
      </c>
      <c r="B67" s="45" t="s">
        <v>174</v>
      </c>
      <c r="C67" s="46"/>
      <c r="D67" s="47"/>
      <c r="E67" s="33" t="s">
        <v>147</v>
      </c>
      <c r="F67" s="33" t="s">
        <v>20</v>
      </c>
      <c r="G67" s="35" t="s">
        <v>173</v>
      </c>
      <c r="H67" s="35">
        <v>180</v>
      </c>
      <c r="I67" s="35" t="s">
        <v>31</v>
      </c>
      <c r="J67" s="33" t="s">
        <v>26</v>
      </c>
      <c r="K67" s="69">
        <v>44228</v>
      </c>
      <c r="L67" s="69">
        <v>44348</v>
      </c>
      <c r="M67" s="80"/>
    </row>
    <row r="68" s="16" customFormat="1" ht="57" customHeight="1" spans="1:13">
      <c r="A68" s="29" t="s">
        <v>84</v>
      </c>
      <c r="B68" s="45" t="s">
        <v>175</v>
      </c>
      <c r="C68" s="46"/>
      <c r="D68" s="47"/>
      <c r="E68" s="33" t="s">
        <v>147</v>
      </c>
      <c r="F68" s="33" t="s">
        <v>20</v>
      </c>
      <c r="G68" s="35" t="s">
        <v>176</v>
      </c>
      <c r="H68" s="35">
        <v>10000</v>
      </c>
      <c r="I68" s="35" t="s">
        <v>31</v>
      </c>
      <c r="J68" s="33" t="s">
        <v>26</v>
      </c>
      <c r="K68" s="69">
        <v>44317</v>
      </c>
      <c r="L68" s="69">
        <v>44531</v>
      </c>
      <c r="M68" s="80"/>
    </row>
    <row r="69" ht="46" customHeight="1" spans="1:13">
      <c r="A69" s="25" t="s">
        <v>177</v>
      </c>
      <c r="B69" s="25" t="s">
        <v>178</v>
      </c>
      <c r="C69" s="25"/>
      <c r="D69" s="25"/>
      <c r="E69" s="26"/>
      <c r="F69" s="26"/>
      <c r="G69" s="26"/>
      <c r="H69" s="27">
        <f>H70+H81</f>
        <v>600000</v>
      </c>
      <c r="I69" s="26"/>
      <c r="J69" s="26"/>
      <c r="K69" s="26"/>
      <c r="L69" s="26"/>
      <c r="M69" s="26"/>
    </row>
    <row r="70" ht="46" customHeight="1" spans="1:13">
      <c r="A70" s="29" t="s">
        <v>16</v>
      </c>
      <c r="B70" s="48" t="s">
        <v>179</v>
      </c>
      <c r="C70" s="48"/>
      <c r="D70" s="48"/>
      <c r="E70" s="83"/>
      <c r="F70" s="83"/>
      <c r="G70" s="83"/>
      <c r="H70" s="54">
        <f>H71+H72+H73+H74+H75+H76+H77+H78+H79+H80</f>
        <v>558000</v>
      </c>
      <c r="I70" s="83"/>
      <c r="J70" s="83"/>
      <c r="K70" s="83"/>
      <c r="L70" s="83"/>
      <c r="M70" s="83"/>
    </row>
    <row r="71" ht="102" customHeight="1" spans="1:13">
      <c r="A71" s="29" t="s">
        <v>77</v>
      </c>
      <c r="B71" s="33" t="s">
        <v>180</v>
      </c>
      <c r="C71" s="33"/>
      <c r="D71" s="33"/>
      <c r="E71" s="84" t="s">
        <v>24</v>
      </c>
      <c r="F71" s="33" t="s">
        <v>29</v>
      </c>
      <c r="G71" s="85" t="s">
        <v>181</v>
      </c>
      <c r="H71" s="86">
        <v>525500</v>
      </c>
      <c r="I71" s="35" t="s">
        <v>24</v>
      </c>
      <c r="J71" s="33" t="s">
        <v>22</v>
      </c>
      <c r="K71" s="69">
        <v>43983</v>
      </c>
      <c r="L71" s="69">
        <v>45047</v>
      </c>
      <c r="M71" s="30"/>
    </row>
    <row r="72" ht="46" customHeight="1" spans="1:13">
      <c r="A72" s="29" t="s">
        <v>80</v>
      </c>
      <c r="B72" s="33" t="s">
        <v>182</v>
      </c>
      <c r="C72" s="33"/>
      <c r="D72" s="33"/>
      <c r="E72" s="33" t="s">
        <v>28</v>
      </c>
      <c r="F72" s="33" t="s">
        <v>20</v>
      </c>
      <c r="G72" s="35" t="s">
        <v>183</v>
      </c>
      <c r="H72" s="35">
        <v>1000</v>
      </c>
      <c r="I72" s="35" t="s">
        <v>31</v>
      </c>
      <c r="J72" s="33" t="s">
        <v>26</v>
      </c>
      <c r="K72" s="69">
        <v>44257</v>
      </c>
      <c r="L72" s="69">
        <v>44534</v>
      </c>
      <c r="M72" s="26"/>
    </row>
    <row r="73" ht="46" customHeight="1" spans="1:13">
      <c r="A73" s="29" t="s">
        <v>84</v>
      </c>
      <c r="B73" s="33" t="s">
        <v>184</v>
      </c>
      <c r="C73" s="33"/>
      <c r="D73" s="33"/>
      <c r="E73" s="33" t="s">
        <v>95</v>
      </c>
      <c r="F73" s="33" t="s">
        <v>20</v>
      </c>
      <c r="G73" s="35" t="s">
        <v>185</v>
      </c>
      <c r="H73" s="35">
        <v>1500</v>
      </c>
      <c r="I73" s="35" t="s">
        <v>31</v>
      </c>
      <c r="J73" s="33" t="s">
        <v>26</v>
      </c>
      <c r="K73" s="69">
        <v>44319</v>
      </c>
      <c r="L73" s="69">
        <v>44535</v>
      </c>
      <c r="M73" s="26"/>
    </row>
    <row r="74" ht="94.5" spans="1:13">
      <c r="A74" s="29" t="s">
        <v>89</v>
      </c>
      <c r="B74" s="45" t="s">
        <v>186</v>
      </c>
      <c r="C74" s="46"/>
      <c r="D74" s="47"/>
      <c r="E74" s="33" t="s">
        <v>95</v>
      </c>
      <c r="F74" s="33" t="s">
        <v>20</v>
      </c>
      <c r="G74" s="35" t="s">
        <v>187</v>
      </c>
      <c r="H74" s="35">
        <v>2300</v>
      </c>
      <c r="I74" s="35" t="s">
        <v>31</v>
      </c>
      <c r="J74" s="33" t="s">
        <v>188</v>
      </c>
      <c r="K74" s="69">
        <v>44231</v>
      </c>
      <c r="L74" s="69">
        <v>44536</v>
      </c>
      <c r="M74" s="26"/>
    </row>
    <row r="75" ht="46" customHeight="1" spans="1:13">
      <c r="A75" s="29" t="s">
        <v>93</v>
      </c>
      <c r="B75" s="33" t="s">
        <v>189</v>
      </c>
      <c r="C75" s="33"/>
      <c r="D75" s="33"/>
      <c r="E75" s="33" t="s">
        <v>95</v>
      </c>
      <c r="F75" s="33" t="s">
        <v>20</v>
      </c>
      <c r="G75" s="35" t="s">
        <v>190</v>
      </c>
      <c r="H75" s="35">
        <v>700</v>
      </c>
      <c r="I75" s="35" t="s">
        <v>92</v>
      </c>
      <c r="J75" s="33" t="s">
        <v>26</v>
      </c>
      <c r="K75" s="69">
        <v>44351</v>
      </c>
      <c r="L75" s="69">
        <v>44536</v>
      </c>
      <c r="M75" s="26"/>
    </row>
    <row r="76" ht="46" customHeight="1" spans="1:13">
      <c r="A76" s="29" t="s">
        <v>112</v>
      </c>
      <c r="B76" s="33" t="s">
        <v>191</v>
      </c>
      <c r="C76" s="33"/>
      <c r="D76" s="33"/>
      <c r="E76" s="33" t="s">
        <v>28</v>
      </c>
      <c r="F76" s="33" t="s">
        <v>20</v>
      </c>
      <c r="G76" s="35" t="s">
        <v>192</v>
      </c>
      <c r="H76" s="35">
        <v>200</v>
      </c>
      <c r="I76" s="35" t="s">
        <v>33</v>
      </c>
      <c r="J76" s="33" t="s">
        <v>26</v>
      </c>
      <c r="K76" s="69">
        <v>44352</v>
      </c>
      <c r="L76" s="69">
        <v>44537</v>
      </c>
      <c r="M76" s="26"/>
    </row>
    <row r="77" ht="46" customHeight="1" spans="1:13">
      <c r="A77" s="29" t="s">
        <v>129</v>
      </c>
      <c r="B77" s="33" t="s">
        <v>193</v>
      </c>
      <c r="C77" s="33"/>
      <c r="D77" s="33"/>
      <c r="E77" s="33" t="s">
        <v>194</v>
      </c>
      <c r="F77" s="33" t="s">
        <v>20</v>
      </c>
      <c r="G77" s="35" t="s">
        <v>195</v>
      </c>
      <c r="H77" s="35">
        <v>5000</v>
      </c>
      <c r="I77" s="35" t="s">
        <v>196</v>
      </c>
      <c r="J77" s="33" t="s">
        <v>26</v>
      </c>
      <c r="K77" s="69">
        <v>44292</v>
      </c>
      <c r="L77" s="69">
        <v>44538</v>
      </c>
      <c r="M77" s="26"/>
    </row>
    <row r="78" ht="67.5" spans="1:13">
      <c r="A78" s="29" t="s">
        <v>133</v>
      </c>
      <c r="B78" s="45" t="s">
        <v>197</v>
      </c>
      <c r="C78" s="46"/>
      <c r="D78" s="47"/>
      <c r="E78" s="33" t="s">
        <v>24</v>
      </c>
      <c r="F78" s="33" t="s">
        <v>198</v>
      </c>
      <c r="G78" s="35" t="s">
        <v>199</v>
      </c>
      <c r="H78" s="35">
        <v>20000</v>
      </c>
      <c r="I78" s="35" t="s">
        <v>31</v>
      </c>
      <c r="J78" s="33" t="s">
        <v>26</v>
      </c>
      <c r="K78" s="69">
        <v>44352</v>
      </c>
      <c r="L78" s="69">
        <v>44902</v>
      </c>
      <c r="M78" s="26"/>
    </row>
    <row r="79" ht="42" customHeight="1" spans="1:13">
      <c r="A79" s="29" t="s">
        <v>135</v>
      </c>
      <c r="B79" s="45" t="s">
        <v>200</v>
      </c>
      <c r="C79" s="46"/>
      <c r="D79" s="47"/>
      <c r="E79" s="33" t="s">
        <v>28</v>
      </c>
      <c r="F79" s="33" t="s">
        <v>198</v>
      </c>
      <c r="G79" s="35" t="s">
        <v>201</v>
      </c>
      <c r="H79" s="35">
        <v>300</v>
      </c>
      <c r="I79" s="35" t="s">
        <v>31</v>
      </c>
      <c r="J79" s="33" t="s">
        <v>26</v>
      </c>
      <c r="K79" s="69">
        <v>44348</v>
      </c>
      <c r="L79" s="69">
        <v>44531</v>
      </c>
      <c r="M79" s="26"/>
    </row>
    <row r="80" ht="42" customHeight="1" spans="1:13">
      <c r="A80" s="29" t="s">
        <v>137</v>
      </c>
      <c r="B80" s="45" t="s">
        <v>202</v>
      </c>
      <c r="C80" s="46"/>
      <c r="D80" s="47"/>
      <c r="E80" s="33" t="s">
        <v>203</v>
      </c>
      <c r="F80" s="33" t="s">
        <v>20</v>
      </c>
      <c r="G80" s="35" t="s">
        <v>204</v>
      </c>
      <c r="H80" s="35">
        <v>1500</v>
      </c>
      <c r="I80" s="35" t="s">
        <v>31</v>
      </c>
      <c r="J80" s="33" t="s">
        <v>26</v>
      </c>
      <c r="K80" s="69">
        <v>44317</v>
      </c>
      <c r="L80" s="69">
        <v>44531</v>
      </c>
      <c r="M80" s="26"/>
    </row>
    <row r="81" ht="31" customHeight="1" spans="1:13">
      <c r="A81" s="29" t="s">
        <v>42</v>
      </c>
      <c r="B81" s="48" t="s">
        <v>205</v>
      </c>
      <c r="C81" s="48"/>
      <c r="D81" s="48"/>
      <c r="E81" s="87"/>
      <c r="F81" s="87"/>
      <c r="G81" s="87"/>
      <c r="H81" s="54">
        <f>H82+H83+H84</f>
        <v>42000</v>
      </c>
      <c r="I81" s="87"/>
      <c r="J81" s="87"/>
      <c r="K81" s="87"/>
      <c r="L81" s="87"/>
      <c r="M81" s="74"/>
    </row>
    <row r="82" ht="40.5" spans="1:13">
      <c r="A82" s="29" t="s">
        <v>77</v>
      </c>
      <c r="B82" s="33" t="s">
        <v>206</v>
      </c>
      <c r="C82" s="33"/>
      <c r="D82" s="33"/>
      <c r="E82" s="33" t="s">
        <v>95</v>
      </c>
      <c r="F82" s="35" t="s">
        <v>20</v>
      </c>
      <c r="G82" s="35" t="s">
        <v>207</v>
      </c>
      <c r="H82" s="55">
        <v>30000</v>
      </c>
      <c r="I82" s="35" t="s">
        <v>31</v>
      </c>
      <c r="J82" s="33" t="s">
        <v>26</v>
      </c>
      <c r="K82" s="33" t="s">
        <v>38</v>
      </c>
      <c r="L82" s="33" t="s">
        <v>64</v>
      </c>
      <c r="M82" s="89"/>
    </row>
    <row r="83" ht="27" spans="1:13">
      <c r="A83" s="29" t="s">
        <v>80</v>
      </c>
      <c r="B83" s="33" t="s">
        <v>208</v>
      </c>
      <c r="C83" s="33"/>
      <c r="D83" s="33"/>
      <c r="E83" s="33" t="s">
        <v>28</v>
      </c>
      <c r="F83" s="35" t="s">
        <v>29</v>
      </c>
      <c r="G83" s="35" t="s">
        <v>209</v>
      </c>
      <c r="H83" s="55">
        <v>10000</v>
      </c>
      <c r="I83" s="35" t="s">
        <v>31</v>
      </c>
      <c r="J83" s="33" t="s">
        <v>26</v>
      </c>
      <c r="K83" s="33" t="s">
        <v>38</v>
      </c>
      <c r="L83" s="33" t="s">
        <v>64</v>
      </c>
      <c r="M83" s="89"/>
    </row>
    <row r="84" ht="40.5" spans="1:13">
      <c r="A84" s="29" t="s">
        <v>84</v>
      </c>
      <c r="B84" s="33" t="s">
        <v>210</v>
      </c>
      <c r="C84" s="33"/>
      <c r="D84" s="33"/>
      <c r="E84" s="33" t="s">
        <v>28</v>
      </c>
      <c r="F84" s="35" t="s">
        <v>20</v>
      </c>
      <c r="G84" s="35" t="s">
        <v>211</v>
      </c>
      <c r="H84" s="55">
        <v>2000</v>
      </c>
      <c r="I84" s="35" t="s">
        <v>31</v>
      </c>
      <c r="J84" s="33" t="s">
        <v>26</v>
      </c>
      <c r="K84" s="33" t="s">
        <v>38</v>
      </c>
      <c r="L84" s="69">
        <v>44531</v>
      </c>
      <c r="M84" s="89"/>
    </row>
  </sheetData>
  <mergeCells count="100">
    <mergeCell ref="A1:C1"/>
    <mergeCell ref="A2:M2"/>
    <mergeCell ref="B5:D5"/>
    <mergeCell ref="B6:D6"/>
    <mergeCell ref="B7:D7"/>
    <mergeCell ref="B8:D8"/>
    <mergeCell ref="B9:D9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72:D72"/>
    <mergeCell ref="B73:D73"/>
    <mergeCell ref="B74:D74"/>
    <mergeCell ref="B75:D75"/>
    <mergeCell ref="B76:D76"/>
    <mergeCell ref="B77:D77"/>
    <mergeCell ref="B78:D78"/>
    <mergeCell ref="B79:D79"/>
    <mergeCell ref="B80:D80"/>
    <mergeCell ref="B81:D81"/>
    <mergeCell ref="B82:D82"/>
    <mergeCell ref="B83:D83"/>
    <mergeCell ref="B84:D84"/>
    <mergeCell ref="A3:A4"/>
    <mergeCell ref="A10:A11"/>
    <mergeCell ref="A30:A31"/>
    <mergeCell ref="E3:E4"/>
    <mergeCell ref="E10:E11"/>
    <mergeCell ref="E30:E31"/>
    <mergeCell ref="F3:F4"/>
    <mergeCell ref="F10:F11"/>
    <mergeCell ref="F30:F31"/>
    <mergeCell ref="G3:G4"/>
    <mergeCell ref="H3:H4"/>
    <mergeCell ref="I3:I4"/>
    <mergeCell ref="J3:J4"/>
    <mergeCell ref="J30:J31"/>
    <mergeCell ref="K3:K4"/>
    <mergeCell ref="K30:K31"/>
    <mergeCell ref="L3:L4"/>
    <mergeCell ref="L30:L31"/>
    <mergeCell ref="M3:M4"/>
    <mergeCell ref="B3:D4"/>
    <mergeCell ref="B10:D11"/>
    <mergeCell ref="B30:D31"/>
  </mergeCells>
  <printOptions horizontalCentered="1"/>
  <pageMargins left="0.751388888888889" right="0.751388888888889" top="1" bottom="0.511805555555556" header="0.5" footer="0.5"/>
  <pageSetup paperSize="8" scale="7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E6" sqref="E6"/>
    </sheetView>
  </sheetViews>
  <sheetFormatPr defaultColWidth="9" defaultRowHeight="13.5"/>
  <cols>
    <col min="1" max="1" width="4.375" customWidth="1"/>
    <col min="4" max="4" width="5.625" customWidth="1"/>
    <col min="5" max="5" width="39" customWidth="1"/>
    <col min="6" max="6" width="11.375" style="1" customWidth="1"/>
    <col min="7" max="7" width="9.75" style="1" customWidth="1"/>
    <col min="8" max="8" width="13" customWidth="1"/>
    <col min="9" max="9" width="10.875" customWidth="1"/>
    <col min="10" max="10" width="11.125" customWidth="1"/>
    <col min="11" max="11" width="8.125" customWidth="1"/>
  </cols>
  <sheetData>
    <row r="1" ht="59" customHeight="1" spans="1:11">
      <c r="A1" s="2" t="s">
        <v>212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3" customHeight="1" spans="1:11">
      <c r="A2" s="3" t="s">
        <v>2</v>
      </c>
      <c r="B2" s="3" t="s">
        <v>3</v>
      </c>
      <c r="C2" s="3"/>
      <c r="D2" s="3"/>
      <c r="E2" s="3" t="s">
        <v>213</v>
      </c>
      <c r="F2" s="3" t="s">
        <v>214</v>
      </c>
      <c r="G2" s="3"/>
      <c r="H2" s="4" t="s">
        <v>215</v>
      </c>
      <c r="I2" s="4" t="s">
        <v>216</v>
      </c>
      <c r="J2" s="5" t="s">
        <v>217</v>
      </c>
      <c r="K2" s="12" t="s">
        <v>12</v>
      </c>
    </row>
    <row r="3" ht="33" customHeight="1" spans="1:11">
      <c r="A3" s="3"/>
      <c r="B3" s="3"/>
      <c r="C3" s="3"/>
      <c r="D3" s="3"/>
      <c r="E3" s="3"/>
      <c r="F3" s="3" t="s">
        <v>218</v>
      </c>
      <c r="G3" s="5" t="s">
        <v>219</v>
      </c>
      <c r="H3" s="4"/>
      <c r="I3" s="4"/>
      <c r="J3" s="5"/>
      <c r="K3" s="12"/>
    </row>
    <row r="4" ht="43" customHeight="1" spans="1:11">
      <c r="A4" s="6">
        <v>1</v>
      </c>
      <c r="B4" s="7" t="s">
        <v>220</v>
      </c>
      <c r="C4" s="7"/>
      <c r="D4" s="7"/>
      <c r="E4" s="8" t="s">
        <v>221</v>
      </c>
      <c r="F4" s="7">
        <v>20000</v>
      </c>
      <c r="G4" s="7">
        <v>500</v>
      </c>
      <c r="H4" s="9" t="s">
        <v>222</v>
      </c>
      <c r="I4" s="9" t="s">
        <v>95</v>
      </c>
      <c r="J4" s="9" t="s">
        <v>223</v>
      </c>
      <c r="K4" s="13"/>
    </row>
    <row r="5" ht="71" customHeight="1" spans="1:11">
      <c r="A5" s="6">
        <v>2</v>
      </c>
      <c r="B5" s="7" t="s">
        <v>224</v>
      </c>
      <c r="C5" s="7"/>
      <c r="D5" s="7"/>
      <c r="E5" s="8" t="s">
        <v>225</v>
      </c>
      <c r="F5" s="7">
        <v>10000</v>
      </c>
      <c r="G5" s="7">
        <v>300</v>
      </c>
      <c r="H5" s="9" t="s">
        <v>222</v>
      </c>
      <c r="I5" s="9" t="s">
        <v>28</v>
      </c>
      <c r="J5" s="9" t="s">
        <v>226</v>
      </c>
      <c r="K5" s="14"/>
    </row>
    <row r="6" ht="75" customHeight="1" spans="1:11">
      <c r="A6" s="6">
        <v>3</v>
      </c>
      <c r="B6" s="7" t="s">
        <v>227</v>
      </c>
      <c r="C6" s="7"/>
      <c r="D6" s="7"/>
      <c r="E6" s="8" t="s">
        <v>228</v>
      </c>
      <c r="F6" s="7">
        <v>35000</v>
      </c>
      <c r="G6" s="7">
        <v>500</v>
      </c>
      <c r="H6" s="9" t="s">
        <v>222</v>
      </c>
      <c r="I6" s="9" t="s">
        <v>28</v>
      </c>
      <c r="J6" s="9" t="s">
        <v>226</v>
      </c>
      <c r="K6" s="14"/>
    </row>
    <row r="7" ht="48" customHeight="1" spans="1:11">
      <c r="A7" s="6">
        <v>4</v>
      </c>
      <c r="B7" s="7" t="s">
        <v>229</v>
      </c>
      <c r="C7" s="7"/>
      <c r="D7" s="7"/>
      <c r="E7" s="8" t="s">
        <v>230</v>
      </c>
      <c r="F7" s="7">
        <v>8000</v>
      </c>
      <c r="G7" s="7">
        <v>200</v>
      </c>
      <c r="H7" s="9" t="s">
        <v>222</v>
      </c>
      <c r="I7" s="9" t="s">
        <v>28</v>
      </c>
      <c r="J7" s="9" t="s">
        <v>226</v>
      </c>
      <c r="K7" s="14"/>
    </row>
    <row r="8" ht="49" customHeight="1" spans="1:11">
      <c r="A8" s="6">
        <v>5</v>
      </c>
      <c r="B8" s="7" t="s">
        <v>231</v>
      </c>
      <c r="C8" s="7"/>
      <c r="D8" s="7"/>
      <c r="E8" s="8" t="s">
        <v>232</v>
      </c>
      <c r="F8" s="7">
        <v>9000</v>
      </c>
      <c r="G8" s="7">
        <v>200</v>
      </c>
      <c r="H8" s="9" t="s">
        <v>222</v>
      </c>
      <c r="I8" s="9" t="s">
        <v>28</v>
      </c>
      <c r="J8" s="9" t="s">
        <v>226</v>
      </c>
      <c r="K8" s="14"/>
    </row>
    <row r="9" ht="33" customHeight="1" spans="1:11">
      <c r="A9" s="6">
        <v>6</v>
      </c>
      <c r="B9" s="7"/>
      <c r="C9" s="7"/>
      <c r="D9" s="7"/>
      <c r="E9" s="8"/>
      <c r="F9" s="7"/>
      <c r="G9" s="7"/>
      <c r="H9" s="9"/>
      <c r="I9" s="9"/>
      <c r="J9" s="9"/>
      <c r="K9" s="14"/>
    </row>
    <row r="10" ht="33" customHeight="1" spans="1:11">
      <c r="A10" s="6">
        <v>7</v>
      </c>
      <c r="B10" s="7"/>
      <c r="C10" s="7"/>
      <c r="D10" s="7"/>
      <c r="E10" s="8"/>
      <c r="F10" s="7"/>
      <c r="G10" s="7"/>
      <c r="H10" s="9"/>
      <c r="I10" s="9"/>
      <c r="J10" s="9"/>
      <c r="K10" s="14"/>
    </row>
    <row r="11" ht="33" customHeight="1" spans="1:11">
      <c r="A11" s="6">
        <v>8</v>
      </c>
      <c r="B11" s="7"/>
      <c r="C11" s="7"/>
      <c r="D11" s="7"/>
      <c r="E11" s="8"/>
      <c r="F11" s="7"/>
      <c r="G11" s="7"/>
      <c r="H11" s="9"/>
      <c r="I11" s="9"/>
      <c r="J11" s="9"/>
      <c r="K11" s="14"/>
    </row>
    <row r="12" spans="7:10">
      <c r="G12" s="10"/>
      <c r="H12" s="11"/>
      <c r="I12" s="11"/>
      <c r="J12" s="11"/>
    </row>
    <row r="13" spans="8:10">
      <c r="H13" s="11"/>
      <c r="I13" s="11"/>
      <c r="J13" s="11"/>
    </row>
    <row r="14" spans="8:10">
      <c r="H14" s="11"/>
      <c r="I14" s="11"/>
      <c r="J14" s="11"/>
    </row>
    <row r="15" spans="8:10">
      <c r="H15" s="11"/>
      <c r="I15" s="11"/>
      <c r="J15" s="11"/>
    </row>
  </sheetData>
  <mergeCells count="17">
    <mergeCell ref="A1:K1"/>
    <mergeCell ref="F2:G2"/>
    <mergeCell ref="B4:D4"/>
    <mergeCell ref="B5:D5"/>
    <mergeCell ref="B6:D6"/>
    <mergeCell ref="B7:D7"/>
    <mergeCell ref="B8:D8"/>
    <mergeCell ref="B9:D9"/>
    <mergeCell ref="B10:D10"/>
    <mergeCell ref="B11:D11"/>
    <mergeCell ref="A2:A3"/>
    <mergeCell ref="E2:E3"/>
    <mergeCell ref="H2:H3"/>
    <mergeCell ref="I2:I3"/>
    <mergeCell ref="J2:J3"/>
    <mergeCell ref="K2:K3"/>
    <mergeCell ref="B2:D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城建项目计划表</vt:lpstr>
      <vt:lpstr>城建项目谋划表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湮羅</cp:lastModifiedBy>
  <dcterms:created xsi:type="dcterms:W3CDTF">2020-03-06T08:54:00Z</dcterms:created>
  <dcterms:modified xsi:type="dcterms:W3CDTF">2021-02-01T01:47:25Z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